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rade Log" sheetId="2" state="visible" r:id="rId2"/>
    <sheet xmlns:r="http://schemas.openxmlformats.org/officeDocument/2006/relationships" name="Stats" sheetId="3" state="visible" r:id="rId3"/>
    <sheet xmlns:r="http://schemas.openxmlformats.org/officeDocument/2006/relationships" name="Setting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;[Red]-&quot;$&quot;#,##0.00"/>
    <numFmt numFmtId="165" formatCode="yyyy-mm-dd"/>
    <numFmt numFmtId="166" formatCode="mm/dd/yyyy"/>
    <numFmt numFmtId="167" formatCode="#,##0.####"/>
    <numFmt numFmtId="168" formatCode="0.00##"/>
    <numFmt numFmtId="169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475569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B45309"/>
    </font>
    <font>
      <name val="Arial"/>
      <b val="1"/>
      <sz val="10"/>
    </font>
    <font>
      <name val="Arial"/>
      <b val="1"/>
      <color rgb="000D9488"/>
      <sz val="12"/>
    </font>
  </fonts>
  <fills count="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EF9C3"/>
        <bgColor rgb="00FEF9C3"/>
      </patternFill>
    </fill>
    <fill>
      <patternFill patternType="solid">
        <fgColor rgb="000D9488"/>
        <bgColor rgb="000D9488"/>
      </patternFill>
    </fill>
    <fill>
      <patternFill patternType="solid">
        <fgColor rgb="00475569"/>
        <bgColor rgb="00475569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6" fontId="3" fillId="3" borderId="1" pivotButton="0" quotePrefix="0" xfId="0"/>
    <xf numFmtId="0" fontId="3" fillId="3" borderId="1" pivotButton="0" quotePrefix="0" xfId="0"/>
    <xf numFmtId="167" fontId="3" fillId="3" borderId="1" pivotButton="0" quotePrefix="0" xfId="0"/>
    <xf numFmtId="168" fontId="3" fillId="3" borderId="1" pivotButton="0" quotePrefix="0" xfId="0"/>
    <xf numFmtId="164" fontId="3" fillId="3" borderId="1" pivotButton="0" quotePrefix="0" xfId="0"/>
    <xf numFmtId="164" fontId="3" fillId="6" borderId="1" pivotButton="0" quotePrefix="0" xfId="0"/>
    <xf numFmtId="0" fontId="3" fillId="6" borderId="1" pivotButton="0" quotePrefix="0" xfId="0"/>
    <xf numFmtId="0" fontId="5" fillId="0" borderId="0" pivotButton="0" quotePrefix="0" xfId="0"/>
    <xf numFmtId="0" fontId="3" fillId="0" borderId="1" pivotButton="0" quotePrefix="0" xfId="0"/>
    <xf numFmtId="164" fontId="6" fillId="6" borderId="1" pivotButton="0" quotePrefix="0" xfId="0"/>
    <xf numFmtId="1" fontId="6" fillId="6" borderId="1" pivotButton="0" quotePrefix="0" xfId="0"/>
    <xf numFmtId="169" fontId="6" fillId="6" borderId="1" pivotButton="0" quotePrefix="0" xfId="0"/>
    <xf numFmtId="2" fontId="6" fillId="6" borderId="1" pivotButton="0" quotePrefix="0" xfId="0"/>
    <xf numFmtId="0" fontId="4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b val="1"/>
        <color rgb="0015803D"/>
      </font>
    </dxf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F172A"/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" customWidth="1" min="1" max="1"/>
    <col width="150" customWidth="1" min="2" max="2"/>
  </cols>
  <sheetData>
    <row r="1" ht="34" customHeight="1">
      <c r="A1" s="1" t="inlineStr">
        <is>
          <t>TAPELOG TRADING JOURNAL - LITE (free)</t>
        </is>
      </c>
      <c r="B1" s="2" t="n"/>
      <c r="C1" s="2" t="n"/>
    </row>
    <row r="2">
      <c r="A2" s="3" t="inlineStr">
        <is>
          <t>Works in Excel 2010+ and Google Sheets (File &gt; Import &gt; Upload).</t>
        </is>
      </c>
    </row>
    <row r="3">
      <c r="B3" s="4" t="inlineStr">
        <is>
          <t>HOW TO USE</t>
        </is>
      </c>
    </row>
    <row r="4">
      <c r="B4" s="5" t="inlineStr">
        <is>
          <t>1. Settings: enter your starting balance and rename the setups to match your playbook.</t>
        </is>
      </c>
    </row>
    <row r="5">
      <c r="B5" s="5" t="inlineStr">
        <is>
          <t>2. Trade Log: delete the SAMPLE rows (select A4:J503 &gt; Delete key - leave the gray formula columns alone).</t>
        </is>
      </c>
    </row>
    <row r="6">
      <c r="B6" s="5" t="inlineStr">
        <is>
          <t>3. Log one row per round-trip trade: date, symbol, Long/Short, shares, average entry, average exit, fees, setup, notes.</t>
        </is>
      </c>
    </row>
    <row r="7">
      <c r="B7" s="5" t="inlineStr">
        <is>
          <t>4. Stats tab updates automatically: net P&amp;L, win rate, average win/loss, profit factor, expectancy.</t>
        </is>
      </c>
    </row>
    <row r="8">
      <c r="B8" s="5" t="inlineStr">
        <is>
          <t>Log trades oldest first so the Cum P&amp;L column reads in order.</t>
        </is>
      </c>
    </row>
    <row r="9">
      <c r="B9" s="5" t="n"/>
    </row>
    <row r="10">
      <c r="B10" s="4" t="inlineStr">
        <is>
          <t>FULL VERSION</t>
        </is>
      </c>
    </row>
    <row r="11">
      <c r="B11" s="5" t="inlineStr">
        <is>
          <t>The full TapeLog Trading Journal adds DAS Trader Pro / Robinhood CSV import, R-multiples, drawdown, equity curve, P&amp;L by setup/hour/weekday/ticker, a PDT counter, pre-market checklist and a Notion version.</t>
        </is>
      </c>
    </row>
    <row r="12">
      <c r="B12" s="5" t="n"/>
    </row>
    <row r="13">
      <c r="B13" s="4" t="inlineStr">
        <is>
          <t>DISCLAIMER</t>
        </is>
      </c>
    </row>
    <row r="14">
      <c r="B14" s="5" t="inlineStr">
        <is>
          <t>Educational record-keeping tool only - not financial, investment, tax or legal advice. Not affiliated with DAS Inc. or Robinhood Markets, Inc. Trading involves substantial risk of loss.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563EB"/>
    <outlinePr summaryBelow="1" summaryRight="1"/>
    <pageSetUpPr/>
  </sheetPr>
  <dimension ref="A1:N5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10" customWidth="1" min="5" max="5"/>
    <col width="10" customWidth="1" min="6" max="6"/>
    <col width="8" customWidth="1" min="7" max="7"/>
    <col width="22" customWidth="1" min="8" max="8"/>
    <col width="34" customWidth="1" min="9" max="9"/>
    <col width="9" customWidth="1" min="10" max="10"/>
    <col width="11" customWidth="1" min="11" max="11"/>
    <col width="11" customWidth="1" min="12" max="12"/>
    <col width="8" customWidth="1" min="13" max="13"/>
    <col width="12" customWidth="1" min="14" max="14"/>
  </cols>
  <sheetData>
    <row r="1" ht="34" customHeight="1">
      <c r="A1" s="1" t="inlineStr">
        <is>
          <t>TRADE LOG (LITE)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Type one row per round-trip trade (yellow cells). Rows marked SAMPLE are demo data - delete A4:J503 before real use. Gray = automatic.</t>
        </is>
      </c>
    </row>
    <row r="3" ht="30" customHeight="1">
      <c r="A3" s="6" t="inlineStr">
        <is>
          <t>Date</t>
        </is>
      </c>
      <c r="B3" s="6" t="inlineStr">
        <is>
          <t>Symbol</t>
        </is>
      </c>
      <c r="C3" s="6" t="inlineStr">
        <is>
          <t>Side
Long/Short</t>
        </is>
      </c>
      <c r="D3" s="6" t="inlineStr">
        <is>
          <t>Shares</t>
        </is>
      </c>
      <c r="E3" s="6" t="inlineStr">
        <is>
          <t>Avg Entry</t>
        </is>
      </c>
      <c r="F3" s="6" t="inlineStr">
        <is>
          <t>Avg Exit</t>
        </is>
      </c>
      <c r="G3" s="6" t="inlineStr">
        <is>
          <t>Fees</t>
        </is>
      </c>
      <c r="H3" s="6" t="inlineStr">
        <is>
          <t>Setup</t>
        </is>
      </c>
      <c r="I3" s="6" t="inlineStr">
        <is>
          <t>Notes</t>
        </is>
      </c>
      <c r="J3" s="6" t="inlineStr">
        <is>
          <t>Source</t>
        </is>
      </c>
      <c r="K3" s="7" t="inlineStr">
        <is>
          <t>Gross P&amp;L</t>
        </is>
      </c>
      <c r="L3" s="7" t="inlineStr">
        <is>
          <t>Net P&amp;L</t>
        </is>
      </c>
      <c r="M3" s="7" t="inlineStr">
        <is>
          <t>Result</t>
        </is>
      </c>
      <c r="N3" s="7" t="inlineStr">
        <is>
          <t>Cum P&amp;L</t>
        </is>
      </c>
    </row>
    <row r="4">
      <c r="A4" s="8" t="n">
        <v>46237</v>
      </c>
      <c r="B4" s="9" t="inlineStr">
        <is>
          <t>HOOD</t>
        </is>
      </c>
      <c r="C4" s="9" t="inlineStr">
        <is>
          <t>Long</t>
        </is>
      </c>
      <c r="D4" s="10" t="n">
        <v>150</v>
      </c>
      <c r="E4" s="11" t="n">
        <v>42.01</v>
      </c>
      <c r="F4" s="11" t="n">
        <v>44</v>
      </c>
      <c r="G4" s="12" t="n">
        <v>2</v>
      </c>
      <c r="H4" s="9" t="inlineStr">
        <is>
          <t>Opening Range Breakout</t>
        </is>
      </c>
      <c r="I4" s="9" t="inlineStr">
        <is>
          <t>SAMPLE trade - delete before real use</t>
        </is>
      </c>
      <c r="J4" s="9" t="inlineStr">
        <is>
          <t>SAMPLE</t>
        </is>
      </c>
      <c r="K4" s="13">
        <f>IF(OR(A4="",D4="",E4="",F4=""),"",IF(C4="Short",(E4-F4)*D4,(F4-E4)*D4))</f>
        <v/>
      </c>
      <c r="L4" s="13">
        <f>IF(K4="","",K4-N(G4))</f>
        <v/>
      </c>
      <c r="M4" s="14">
        <f>IF(L4="","",IF(L4&gt;0,"Win",IF(L4&lt;0,"Loss","Scratch")))</f>
        <v/>
      </c>
      <c r="N4" s="13">
        <f>IF(L4="","",SUM($L$4:L4))</f>
        <v/>
      </c>
    </row>
    <row r="5">
      <c r="A5" s="8" t="n">
        <v>46237</v>
      </c>
      <c r="B5" s="9" t="inlineStr">
        <is>
          <t>TSLA</t>
        </is>
      </c>
      <c r="C5" s="9" t="inlineStr">
        <is>
          <t>Short</t>
        </is>
      </c>
      <c r="D5" s="10" t="n">
        <v>20</v>
      </c>
      <c r="E5" s="11" t="n">
        <v>273.45</v>
      </c>
      <c r="F5" s="11" t="n">
        <v>264.06</v>
      </c>
      <c r="G5" s="12" t="n">
        <v>2</v>
      </c>
      <c r="H5" s="9" t="inlineStr">
        <is>
          <t>Parabolic Short</t>
        </is>
      </c>
      <c r="I5" s="9" t="inlineStr">
        <is>
          <t>SAMPLE trade - delete before real use</t>
        </is>
      </c>
      <c r="J5" s="9" t="inlineStr">
        <is>
          <t>SAMPLE</t>
        </is>
      </c>
      <c r="K5" s="13">
        <f>IF(OR(A5="",D5="",E5="",F5=""),"",IF(C5="Short",(E5-F5)*D5,(F5-E5)*D5))</f>
        <v/>
      </c>
      <c r="L5" s="13">
        <f>IF(K5="","",K5-N(G5))</f>
        <v/>
      </c>
      <c r="M5" s="14">
        <f>IF(L5="","",IF(L5&gt;0,"Win",IF(L5&lt;0,"Loss","Scratch")))</f>
        <v/>
      </c>
      <c r="N5" s="13">
        <f>IF(L5="","",SUM($L$4:L5))</f>
        <v/>
      </c>
    </row>
    <row r="6">
      <c r="A6" s="8" t="n">
        <v>46238</v>
      </c>
      <c r="B6" s="9" t="inlineStr">
        <is>
          <t>HOOD</t>
        </is>
      </c>
      <c r="C6" s="9" t="inlineStr">
        <is>
          <t>Long</t>
        </is>
      </c>
      <c r="D6" s="10" t="n">
        <v>270</v>
      </c>
      <c r="E6" s="11" t="n">
        <v>51.7</v>
      </c>
      <c r="F6" s="11" t="n">
        <v>51.7</v>
      </c>
      <c r="G6" s="12" t="n">
        <v>2.7</v>
      </c>
      <c r="H6" s="9" t="inlineStr">
        <is>
          <t>Support Bounce</t>
        </is>
      </c>
      <c r="I6" s="9" t="inlineStr">
        <is>
          <t>SAMPLE trade - delete before real use</t>
        </is>
      </c>
      <c r="J6" s="9" t="inlineStr">
        <is>
          <t>SAMPLE</t>
        </is>
      </c>
      <c r="K6" s="13">
        <f>IF(OR(A6="",D6="",E6="",F6=""),"",IF(C6="Short",(E6-F6)*D6,(F6-E6)*D6))</f>
        <v/>
      </c>
      <c r="L6" s="13">
        <f>IF(K6="","",K6-N(G6))</f>
        <v/>
      </c>
      <c r="M6" s="14">
        <f>IF(L6="","",IF(L6&gt;0,"Win",IF(L6&lt;0,"Loss","Scratch")))</f>
        <v/>
      </c>
      <c r="N6" s="13">
        <f>IF(L6="","",SUM($L$4:L6))</f>
        <v/>
      </c>
    </row>
    <row r="7">
      <c r="A7" s="8" t="n">
        <v>46238</v>
      </c>
      <c r="B7" s="9" t="inlineStr">
        <is>
          <t>RIVN</t>
        </is>
      </c>
      <c r="C7" s="9" t="inlineStr">
        <is>
          <t>Short</t>
        </is>
      </c>
      <c r="D7" s="10" t="n">
        <v>710</v>
      </c>
      <c r="E7" s="11" t="n">
        <v>11.98</v>
      </c>
      <c r="F7" s="11" t="n">
        <v>12.14</v>
      </c>
      <c r="G7" s="12" t="n">
        <v>7.1</v>
      </c>
      <c r="H7" s="9" t="inlineStr">
        <is>
          <t>Backside Fade (Short)</t>
        </is>
      </c>
      <c r="I7" s="9" t="inlineStr">
        <is>
          <t>SAMPLE trade - delete before real use</t>
        </is>
      </c>
      <c r="J7" s="9" t="inlineStr">
        <is>
          <t>SAMPLE</t>
        </is>
      </c>
      <c r="K7" s="13">
        <f>IF(OR(A7="",D7="",E7="",F7=""),"",IF(C7="Short",(E7-F7)*D7,(F7-E7)*D7))</f>
        <v/>
      </c>
      <c r="L7" s="13">
        <f>IF(K7="","",K7-N(G7))</f>
        <v/>
      </c>
      <c r="M7" s="14">
        <f>IF(L7="","",IF(L7&gt;0,"Win",IF(L7&lt;0,"Loss","Scratch")))</f>
        <v/>
      </c>
      <c r="N7" s="13">
        <f>IF(L7="","",SUM($L$4:L7))</f>
        <v/>
      </c>
    </row>
    <row r="8">
      <c r="A8" s="8" t="n">
        <v>46238</v>
      </c>
      <c r="B8" s="9" t="inlineStr">
        <is>
          <t>HOOD</t>
        </is>
      </c>
      <c r="C8" s="9" t="inlineStr">
        <is>
          <t>Long</t>
        </is>
      </c>
      <c r="D8" s="10" t="n">
        <v>250</v>
      </c>
      <c r="E8" s="11" t="n">
        <v>42.4</v>
      </c>
      <c r="F8" s="11" t="n">
        <v>42.66</v>
      </c>
      <c r="G8" s="12" t="n">
        <v>2.5</v>
      </c>
      <c r="H8" s="9" t="inlineStr">
        <is>
          <t>Support Bounce</t>
        </is>
      </c>
      <c r="I8" s="9" t="inlineStr">
        <is>
          <t>SAMPLE trade - delete before real use</t>
        </is>
      </c>
      <c r="J8" s="9" t="inlineStr">
        <is>
          <t>SAMPLE</t>
        </is>
      </c>
      <c r="K8" s="13">
        <f>IF(OR(A8="",D8="",E8="",F8=""),"",IF(C8="Short",(E8-F8)*D8,(F8-E8)*D8))</f>
        <v/>
      </c>
      <c r="L8" s="13">
        <f>IF(K8="","",K8-N(G8))</f>
        <v/>
      </c>
      <c r="M8" s="14">
        <f>IF(L8="","",IF(L8&gt;0,"Win",IF(L8&lt;0,"Loss","Scratch")))</f>
        <v/>
      </c>
      <c r="N8" s="13">
        <f>IF(L8="","",SUM($L$4:L8))</f>
        <v/>
      </c>
    </row>
    <row r="9">
      <c r="A9" s="8" t="n">
        <v>46239</v>
      </c>
      <c r="B9" s="9" t="inlineStr">
        <is>
          <t>SOFI</t>
        </is>
      </c>
      <c r="C9" s="9" t="inlineStr">
        <is>
          <t>Long</t>
        </is>
      </c>
      <c r="D9" s="10" t="n">
        <v>520</v>
      </c>
      <c r="E9" s="11" t="n">
        <v>13.91</v>
      </c>
      <c r="F9" s="11" t="n">
        <v>13.7</v>
      </c>
      <c r="G9" s="12" t="n">
        <v>5.2</v>
      </c>
      <c r="H9" s="9" t="inlineStr">
        <is>
          <t>Gap &amp; Go</t>
        </is>
      </c>
      <c r="I9" s="9" t="inlineStr">
        <is>
          <t>SAMPLE trade - delete before real use</t>
        </is>
      </c>
      <c r="J9" s="9" t="inlineStr">
        <is>
          <t>SAMPLE</t>
        </is>
      </c>
      <c r="K9" s="13">
        <f>IF(OR(A9="",D9="",E9="",F9=""),"",IF(C9="Short",(E9-F9)*D9,(F9-E9)*D9))</f>
        <v/>
      </c>
      <c r="L9" s="13">
        <f>IF(K9="","",K9-N(G9))</f>
        <v/>
      </c>
      <c r="M9" s="14">
        <f>IF(L9="","",IF(L9&gt;0,"Win",IF(L9&lt;0,"Loss","Scratch")))</f>
        <v/>
      </c>
      <c r="N9" s="13">
        <f>IF(L9="","",SUM($L$4:L9))</f>
        <v/>
      </c>
    </row>
    <row r="10">
      <c r="A10" s="8" t="n">
        <v>46239</v>
      </c>
      <c r="B10" s="9" t="inlineStr">
        <is>
          <t>TSLA</t>
        </is>
      </c>
      <c r="C10" s="9" t="inlineStr">
        <is>
          <t>Long</t>
        </is>
      </c>
      <c r="D10" s="10" t="n">
        <v>20</v>
      </c>
      <c r="E10" s="11" t="n">
        <v>263.22</v>
      </c>
      <c r="F10" s="11" t="n">
        <v>277.68</v>
      </c>
      <c r="G10" s="12" t="n">
        <v>2</v>
      </c>
      <c r="H10" s="9" t="inlineStr">
        <is>
          <t>News Momentum</t>
        </is>
      </c>
      <c r="I10" s="9" t="inlineStr">
        <is>
          <t>SAMPLE trade - delete before real use</t>
        </is>
      </c>
      <c r="J10" s="9" t="inlineStr">
        <is>
          <t>SAMPLE</t>
        </is>
      </c>
      <c r="K10" s="13">
        <f>IF(OR(A10="",D10="",E10="",F10=""),"",IF(C10="Short",(E10-F10)*D10,(F10-E10)*D10))</f>
        <v/>
      </c>
      <c r="L10" s="13">
        <f>IF(K10="","",K10-N(G10))</f>
        <v/>
      </c>
      <c r="M10" s="14">
        <f>IF(L10="","",IF(L10&gt;0,"Win",IF(L10&lt;0,"Loss","Scratch")))</f>
        <v/>
      </c>
      <c r="N10" s="13">
        <f>IF(L10="","",SUM($L$4:L10))</f>
        <v/>
      </c>
    </row>
    <row r="11">
      <c r="A11" s="8" t="n">
        <v>46240</v>
      </c>
      <c r="B11" s="9" t="inlineStr">
        <is>
          <t>NIO</t>
        </is>
      </c>
      <c r="C11" s="9" t="inlineStr">
        <is>
          <t>Long</t>
        </is>
      </c>
      <c r="D11" s="10" t="n">
        <v>3030</v>
      </c>
      <c r="E11" s="11" t="n">
        <v>5.24</v>
      </c>
      <c r="F11" s="11" t="n">
        <v>5.21</v>
      </c>
      <c r="G11" s="12" t="n">
        <v>30.3</v>
      </c>
      <c r="H11" s="9" t="inlineStr">
        <is>
          <t>News Momentum</t>
        </is>
      </c>
      <c r="I11" s="9" t="inlineStr">
        <is>
          <t>SAMPLE trade - delete before real use</t>
        </is>
      </c>
      <c r="J11" s="9" t="inlineStr">
        <is>
          <t>SAMPLE</t>
        </is>
      </c>
      <c r="K11" s="13">
        <f>IF(OR(A11="",D11="",E11="",F11=""),"",IF(C11="Short",(E11-F11)*D11,(F11-E11)*D11))</f>
        <v/>
      </c>
      <c r="L11" s="13">
        <f>IF(K11="","",K11-N(G11))</f>
        <v/>
      </c>
      <c r="M11" s="14">
        <f>IF(L11="","",IF(L11&gt;0,"Win",IF(L11&lt;0,"Loss","Scratch")))</f>
        <v/>
      </c>
      <c r="N11" s="13">
        <f>IF(L11="","",SUM($L$4:L11))</f>
        <v/>
      </c>
    </row>
    <row r="12">
      <c r="A12" s="8" t="n">
        <v>46241</v>
      </c>
      <c r="B12" s="9" t="inlineStr">
        <is>
          <t>GME</t>
        </is>
      </c>
      <c r="C12" s="9" t="inlineStr">
        <is>
          <t>Long</t>
        </is>
      </c>
      <c r="D12" s="10" t="n">
        <v>640</v>
      </c>
      <c r="E12" s="11" t="n">
        <v>24.91</v>
      </c>
      <c r="F12" s="11" t="n">
        <v>25.09</v>
      </c>
      <c r="G12" s="12" t="n">
        <v>6.4</v>
      </c>
      <c r="H12" s="9" t="inlineStr">
        <is>
          <t>HOD Breakout</t>
        </is>
      </c>
      <c r="I12" s="9" t="inlineStr">
        <is>
          <t>SAMPLE trade - delete before real use</t>
        </is>
      </c>
      <c r="J12" s="9" t="inlineStr">
        <is>
          <t>SAMPLE</t>
        </is>
      </c>
      <c r="K12" s="13">
        <f>IF(OR(A12="",D12="",E12="",F12=""),"",IF(C12="Short",(E12-F12)*D12,(F12-E12)*D12))</f>
        <v/>
      </c>
      <c r="L12" s="13">
        <f>IF(K12="","",K12-N(G12))</f>
        <v/>
      </c>
      <c r="M12" s="14">
        <f>IF(L12="","",IF(L12&gt;0,"Win",IF(L12&lt;0,"Loss","Scratch")))</f>
        <v/>
      </c>
      <c r="N12" s="13">
        <f>IF(L12="","",SUM($L$4:L12))</f>
        <v/>
      </c>
    </row>
    <row r="13">
      <c r="A13" s="8" t="n">
        <v>46241</v>
      </c>
      <c r="B13" s="9" t="inlineStr">
        <is>
          <t>TSLA</t>
        </is>
      </c>
      <c r="C13" s="9" t="inlineStr">
        <is>
          <t>Short</t>
        </is>
      </c>
      <c r="D13" s="10" t="n">
        <v>30</v>
      </c>
      <c r="E13" s="11" t="n">
        <v>282.23</v>
      </c>
      <c r="F13" s="11" t="n">
        <v>285.47</v>
      </c>
      <c r="G13" s="12" t="n">
        <v>2</v>
      </c>
      <c r="H13" s="9" t="inlineStr">
        <is>
          <t>Parabolic Short</t>
        </is>
      </c>
      <c r="I13" s="9" t="inlineStr">
        <is>
          <t>SAMPLE trade - delete before real use</t>
        </is>
      </c>
      <c r="J13" s="9" t="inlineStr">
        <is>
          <t>SAMPLE</t>
        </is>
      </c>
      <c r="K13" s="13">
        <f>IF(OR(A13="",D13="",E13="",F13=""),"",IF(C13="Short",(E13-F13)*D13,(F13-E13)*D13))</f>
        <v/>
      </c>
      <c r="L13" s="13">
        <f>IF(K13="","",K13-N(G13))</f>
        <v/>
      </c>
      <c r="M13" s="14">
        <f>IF(L13="","",IF(L13&gt;0,"Win",IF(L13&lt;0,"Loss","Scratch")))</f>
        <v/>
      </c>
      <c r="N13" s="13">
        <f>IF(L13="","",SUM($L$4:L13))</f>
        <v/>
      </c>
    </row>
    <row r="14">
      <c r="A14" s="8" t="n">
        <v>46241</v>
      </c>
      <c r="B14" s="9" t="inlineStr">
        <is>
          <t>NIO</t>
        </is>
      </c>
      <c r="C14" s="9" t="inlineStr">
        <is>
          <t>Long</t>
        </is>
      </c>
      <c r="D14" s="10" t="n">
        <v>1530</v>
      </c>
      <c r="E14" s="11" t="n">
        <v>5.9</v>
      </c>
      <c r="F14" s="11" t="n">
        <v>5.83</v>
      </c>
      <c r="G14" s="12" t="n">
        <v>15.3</v>
      </c>
      <c r="H14" s="9" t="inlineStr">
        <is>
          <t>Red-to-Green</t>
        </is>
      </c>
      <c r="I14" s="9" t="inlineStr">
        <is>
          <t>SAMPLE trade - delete before real use</t>
        </is>
      </c>
      <c r="J14" s="9" t="inlineStr">
        <is>
          <t>SAMPLE</t>
        </is>
      </c>
      <c r="K14" s="13">
        <f>IF(OR(A14="",D14="",E14="",F14=""),"",IF(C14="Short",(E14-F14)*D14,(F14-E14)*D14))</f>
        <v/>
      </c>
      <c r="L14" s="13">
        <f>IF(K14="","",K14-N(G14))</f>
        <v/>
      </c>
      <c r="M14" s="14">
        <f>IF(L14="","",IF(L14&gt;0,"Win",IF(L14&lt;0,"Loss","Scratch")))</f>
        <v/>
      </c>
      <c r="N14" s="13">
        <f>IF(L14="","",SUM($L$4:L14))</f>
        <v/>
      </c>
    </row>
    <row r="15">
      <c r="A15" s="8" t="n">
        <v>46244</v>
      </c>
      <c r="B15" s="9" t="inlineStr">
        <is>
          <t>AMD</t>
        </is>
      </c>
      <c r="C15" s="9" t="inlineStr">
        <is>
          <t>Long</t>
        </is>
      </c>
      <c r="D15" s="10" t="n">
        <v>50</v>
      </c>
      <c r="E15" s="11" t="n">
        <v>141.42</v>
      </c>
      <c r="F15" s="11" t="n">
        <v>143.6</v>
      </c>
      <c r="G15" s="12" t="n">
        <v>2</v>
      </c>
      <c r="H15" s="9" t="inlineStr">
        <is>
          <t>Bull Flag</t>
        </is>
      </c>
      <c r="I15" s="9" t="inlineStr">
        <is>
          <t>SAMPLE trade - delete before real use</t>
        </is>
      </c>
      <c r="J15" s="9" t="inlineStr">
        <is>
          <t>SAMPLE</t>
        </is>
      </c>
      <c r="K15" s="13">
        <f>IF(OR(A15="",D15="",E15="",F15=""),"",IF(C15="Short",(E15-F15)*D15,(F15-E15)*D15))</f>
        <v/>
      </c>
      <c r="L15" s="13">
        <f>IF(K15="","",K15-N(G15))</f>
        <v/>
      </c>
      <c r="M15" s="14">
        <f>IF(L15="","",IF(L15&gt;0,"Win",IF(L15&lt;0,"Loss","Scratch")))</f>
        <v/>
      </c>
      <c r="N15" s="13">
        <f>IF(L15="","",SUM($L$4:L15))</f>
        <v/>
      </c>
    </row>
    <row r="16">
      <c r="A16" s="8" t="n">
        <v>46244</v>
      </c>
      <c r="B16" s="9" t="inlineStr">
        <is>
          <t>RIVN</t>
        </is>
      </c>
      <c r="C16" s="9" t="inlineStr">
        <is>
          <t>Long</t>
        </is>
      </c>
      <c r="D16" s="10" t="n">
        <v>690</v>
      </c>
      <c r="E16" s="11" t="n">
        <v>14.15</v>
      </c>
      <c r="F16" s="11" t="n">
        <v>14.47</v>
      </c>
      <c r="G16" s="12" t="n">
        <v>6.9</v>
      </c>
      <c r="H16" s="9" t="inlineStr">
        <is>
          <t>Opening Range Breakout</t>
        </is>
      </c>
      <c r="I16" s="9" t="inlineStr">
        <is>
          <t>SAMPLE trade - delete before real use</t>
        </is>
      </c>
      <c r="J16" s="9" t="inlineStr">
        <is>
          <t>SAMPLE</t>
        </is>
      </c>
      <c r="K16" s="13">
        <f>IF(OR(A16="",D16="",E16="",F16=""),"",IF(C16="Short",(E16-F16)*D16,(F16-E16)*D16))</f>
        <v/>
      </c>
      <c r="L16" s="13">
        <f>IF(K16="","",K16-N(G16))</f>
        <v/>
      </c>
      <c r="M16" s="14">
        <f>IF(L16="","",IF(L16&gt;0,"Win",IF(L16&lt;0,"Loss","Scratch")))</f>
        <v/>
      </c>
      <c r="N16" s="13">
        <f>IF(L16="","",SUM($L$4:L16))</f>
        <v/>
      </c>
    </row>
    <row r="17">
      <c r="A17" s="8" t="n">
        <v>46245</v>
      </c>
      <c r="B17" s="9" t="inlineStr">
        <is>
          <t>GME</t>
        </is>
      </c>
      <c r="C17" s="9" t="inlineStr">
        <is>
          <t>Long</t>
        </is>
      </c>
      <c r="D17" s="10" t="n">
        <v>420</v>
      </c>
      <c r="E17" s="11" t="n">
        <v>25.8</v>
      </c>
      <c r="F17" s="11" t="n">
        <v>25.45</v>
      </c>
      <c r="G17" s="12" t="n">
        <v>4.2</v>
      </c>
      <c r="H17" s="9" t="inlineStr">
        <is>
          <t>Red-to-Green</t>
        </is>
      </c>
      <c r="I17" s="9" t="inlineStr">
        <is>
          <t>SAMPLE trade - delete before real use</t>
        </is>
      </c>
      <c r="J17" s="9" t="inlineStr">
        <is>
          <t>SAMPLE</t>
        </is>
      </c>
      <c r="K17" s="13">
        <f>IF(OR(A17="",D17="",E17="",F17=""),"",IF(C17="Short",(E17-F17)*D17,(F17-E17)*D17))</f>
        <v/>
      </c>
      <c r="L17" s="13">
        <f>IF(K17="","",K17-N(G17))</f>
        <v/>
      </c>
      <c r="M17" s="14">
        <f>IF(L17="","",IF(L17&gt;0,"Win",IF(L17&lt;0,"Loss","Scratch")))</f>
        <v/>
      </c>
      <c r="N17" s="13">
        <f>IF(L17="","",SUM($L$4:L17))</f>
        <v/>
      </c>
    </row>
    <row r="18">
      <c r="A18" s="8" t="n">
        <v>46245</v>
      </c>
      <c r="B18" s="9" t="inlineStr">
        <is>
          <t>NVDA</t>
        </is>
      </c>
      <c r="C18" s="9" t="inlineStr">
        <is>
          <t>Long</t>
        </is>
      </c>
      <c r="D18" s="10" t="n">
        <v>90</v>
      </c>
      <c r="E18" s="11" t="n">
        <v>166.77</v>
      </c>
      <c r="F18" s="11" t="n">
        <v>169.24</v>
      </c>
      <c r="G18" s="12" t="n">
        <v>2</v>
      </c>
      <c r="H18" s="9" t="inlineStr">
        <is>
          <t>Red-to-Green</t>
        </is>
      </c>
      <c r="I18" s="9" t="inlineStr">
        <is>
          <t>SAMPLE trade - delete before real use</t>
        </is>
      </c>
      <c r="J18" s="9" t="inlineStr">
        <is>
          <t>SAMPLE</t>
        </is>
      </c>
      <c r="K18" s="13">
        <f>IF(OR(A18="",D18="",E18="",F18=""),"",IF(C18="Short",(E18-F18)*D18,(F18-E18)*D18))</f>
        <v/>
      </c>
      <c r="L18" s="13">
        <f>IF(K18="","",K18-N(G18))</f>
        <v/>
      </c>
      <c r="M18" s="14">
        <f>IF(L18="","",IF(L18&gt;0,"Win",IF(L18&lt;0,"Loss","Scratch")))</f>
        <v/>
      </c>
      <c r="N18" s="13">
        <f>IF(L18="","",SUM($L$4:L18))</f>
        <v/>
      </c>
    </row>
    <row r="19">
      <c r="A19" s="8" t="n">
        <v>46246</v>
      </c>
      <c r="B19" s="9" t="inlineStr">
        <is>
          <t>TSLA</t>
        </is>
      </c>
      <c r="C19" s="9" t="inlineStr">
        <is>
          <t>Long</t>
        </is>
      </c>
      <c r="D19" s="10" t="n">
        <v>50</v>
      </c>
      <c r="E19" s="11" t="n">
        <v>262.24</v>
      </c>
      <c r="F19" s="11" t="n">
        <v>269.96</v>
      </c>
      <c r="G19" s="12" t="n">
        <v>2</v>
      </c>
      <c r="H19" s="9" t="inlineStr">
        <is>
          <t>Gap &amp; Go</t>
        </is>
      </c>
      <c r="I19" s="9" t="inlineStr">
        <is>
          <t>SAMPLE trade - delete before real use</t>
        </is>
      </c>
      <c r="J19" s="9" t="inlineStr">
        <is>
          <t>SAMPLE</t>
        </is>
      </c>
      <c r="K19" s="13">
        <f>IF(OR(A19="",D19="",E19="",F19=""),"",IF(C19="Short",(E19-F19)*D19,(F19-E19)*D19))</f>
        <v/>
      </c>
      <c r="L19" s="13">
        <f>IF(K19="","",K19-N(G19))</f>
        <v/>
      </c>
      <c r="M19" s="14">
        <f>IF(L19="","",IF(L19&gt;0,"Win",IF(L19&lt;0,"Loss","Scratch")))</f>
        <v/>
      </c>
      <c r="N19" s="13">
        <f>IF(L19="","",SUM($L$4:L19))</f>
        <v/>
      </c>
    </row>
    <row r="20">
      <c r="A20" s="8" t="n">
        <v>46246</v>
      </c>
      <c r="B20" s="9" t="inlineStr">
        <is>
          <t>GME</t>
        </is>
      </c>
      <c r="C20" s="9" t="inlineStr">
        <is>
          <t>Long</t>
        </is>
      </c>
      <c r="D20" s="10" t="n">
        <v>310</v>
      </c>
      <c r="E20" s="11" t="n">
        <v>22.72</v>
      </c>
      <c r="F20" s="11" t="n">
        <v>22.01</v>
      </c>
      <c r="G20" s="12" t="n">
        <v>3.1</v>
      </c>
      <c r="H20" s="9" t="inlineStr">
        <is>
          <t>Support Bounce</t>
        </is>
      </c>
      <c r="I20" s="9" t="inlineStr">
        <is>
          <t>SAMPLE trade - delete before real use</t>
        </is>
      </c>
      <c r="J20" s="9" t="inlineStr">
        <is>
          <t>SAMPLE</t>
        </is>
      </c>
      <c r="K20" s="13">
        <f>IF(OR(A20="",D20="",E20="",F20=""),"",IF(C20="Short",(E20-F20)*D20,(F20-E20)*D20))</f>
        <v/>
      </c>
      <c r="L20" s="13">
        <f>IF(K20="","",K20-N(G20))</f>
        <v/>
      </c>
      <c r="M20" s="14">
        <f>IF(L20="","",IF(L20&gt;0,"Win",IF(L20&lt;0,"Loss","Scratch")))</f>
        <v/>
      </c>
      <c r="N20" s="13">
        <f>IF(L20="","",SUM($L$4:L20))</f>
        <v/>
      </c>
    </row>
    <row r="21">
      <c r="A21" s="8" t="n">
        <v>46247</v>
      </c>
      <c r="B21" s="9" t="inlineStr">
        <is>
          <t>SOFI</t>
        </is>
      </c>
      <c r="C21" s="9" t="inlineStr">
        <is>
          <t>Long</t>
        </is>
      </c>
      <c r="D21" s="10" t="n">
        <v>830</v>
      </c>
      <c r="E21" s="11" t="n">
        <v>13.08</v>
      </c>
      <c r="F21" s="11" t="n">
        <v>12.97</v>
      </c>
      <c r="G21" s="12" t="n">
        <v>8.300000000000001</v>
      </c>
      <c r="H21" s="9" t="inlineStr">
        <is>
          <t>Opening Range Breakout</t>
        </is>
      </c>
      <c r="I21" s="9" t="inlineStr">
        <is>
          <t>SAMPLE trade - delete before real use</t>
        </is>
      </c>
      <c r="J21" s="9" t="inlineStr">
        <is>
          <t>SAMPLE</t>
        </is>
      </c>
      <c r="K21" s="13">
        <f>IF(OR(A21="",D21="",E21="",F21=""),"",IF(C21="Short",(E21-F21)*D21,(F21-E21)*D21))</f>
        <v/>
      </c>
      <c r="L21" s="13">
        <f>IF(K21="","",K21-N(G21))</f>
        <v/>
      </c>
      <c r="M21" s="14">
        <f>IF(L21="","",IF(L21&gt;0,"Win",IF(L21&lt;0,"Loss","Scratch")))</f>
        <v/>
      </c>
      <c r="N21" s="13">
        <f>IF(L21="","",SUM($L$4:L21))</f>
        <v/>
      </c>
    </row>
    <row r="22">
      <c r="A22" s="8" t="n">
        <v>46248</v>
      </c>
      <c r="B22" s="9" t="inlineStr">
        <is>
          <t>PLTR</t>
        </is>
      </c>
      <c r="C22" s="9" t="inlineStr">
        <is>
          <t>Long</t>
        </is>
      </c>
      <c r="D22" s="10" t="n">
        <v>310</v>
      </c>
      <c r="E22" s="11" t="n">
        <v>27.45</v>
      </c>
      <c r="F22" s="11" t="n">
        <v>28.24</v>
      </c>
      <c r="G22" s="12" t="n">
        <v>3.1</v>
      </c>
      <c r="H22" s="9" t="inlineStr">
        <is>
          <t>Red-to-Green</t>
        </is>
      </c>
      <c r="I22" s="9" t="inlineStr">
        <is>
          <t>SAMPLE trade - delete before real use</t>
        </is>
      </c>
      <c r="J22" s="9" t="inlineStr">
        <is>
          <t>SAMPLE</t>
        </is>
      </c>
      <c r="K22" s="13">
        <f>IF(OR(A22="",D22="",E22="",F22=""),"",IF(C22="Short",(E22-F22)*D22,(F22-E22)*D22))</f>
        <v/>
      </c>
      <c r="L22" s="13">
        <f>IF(K22="","",K22-N(G22))</f>
        <v/>
      </c>
      <c r="M22" s="14">
        <f>IF(L22="","",IF(L22&gt;0,"Win",IF(L22&lt;0,"Loss","Scratch")))</f>
        <v/>
      </c>
      <c r="N22" s="13">
        <f>IF(L22="","",SUM($L$4:L22))</f>
        <v/>
      </c>
    </row>
    <row r="23">
      <c r="A23" s="8" t="n">
        <v>46248</v>
      </c>
      <c r="B23" s="9" t="inlineStr">
        <is>
          <t>HOOD</t>
        </is>
      </c>
      <c r="C23" s="9" t="inlineStr">
        <is>
          <t>Long</t>
        </is>
      </c>
      <c r="D23" s="10" t="n">
        <v>210</v>
      </c>
      <c r="E23" s="11" t="n">
        <v>47.03</v>
      </c>
      <c r="F23" s="11" t="n">
        <v>46.41</v>
      </c>
      <c r="G23" s="12" t="n">
        <v>2.1</v>
      </c>
      <c r="H23" s="9" t="inlineStr">
        <is>
          <t>Support Bounce</t>
        </is>
      </c>
      <c r="I23" s="9" t="inlineStr">
        <is>
          <t>SAMPLE trade - delete before real use</t>
        </is>
      </c>
      <c r="J23" s="9" t="inlineStr">
        <is>
          <t>SAMPLE</t>
        </is>
      </c>
      <c r="K23" s="13">
        <f>IF(OR(A23="",D23="",E23="",F23=""),"",IF(C23="Short",(E23-F23)*D23,(F23-E23)*D23))</f>
        <v/>
      </c>
      <c r="L23" s="13">
        <f>IF(K23="","",K23-N(G23))</f>
        <v/>
      </c>
      <c r="M23" s="14">
        <f>IF(L23="","",IF(L23&gt;0,"Win",IF(L23&lt;0,"Loss","Scratch")))</f>
        <v/>
      </c>
      <c r="N23" s="13">
        <f>IF(L23="","",SUM($L$4:L23))</f>
        <v/>
      </c>
    </row>
    <row r="24">
      <c r="A24" s="8" t="n"/>
      <c r="B24" s="9" t="n"/>
      <c r="C24" s="9" t="n"/>
      <c r="D24" s="10" t="n"/>
      <c r="E24" s="11" t="n"/>
      <c r="F24" s="11" t="n"/>
      <c r="G24" s="12" t="n"/>
      <c r="H24" s="9" t="n"/>
      <c r="I24" s="9" t="n"/>
      <c r="J24" s="9" t="n"/>
      <c r="K24" s="13">
        <f>IF(OR(A24="",D24="",E24="",F24=""),"",IF(C24="Short",(E24-F24)*D24,(F24-E24)*D24))</f>
        <v/>
      </c>
      <c r="L24" s="13">
        <f>IF(K24="","",K24-N(G24))</f>
        <v/>
      </c>
      <c r="M24" s="14">
        <f>IF(L24="","",IF(L24&gt;0,"Win",IF(L24&lt;0,"Loss","Scratch")))</f>
        <v/>
      </c>
      <c r="N24" s="13">
        <f>IF(L24="","",SUM($L$4:L24))</f>
        <v/>
      </c>
    </row>
    <row r="25">
      <c r="A25" s="8" t="n"/>
      <c r="B25" s="9" t="n"/>
      <c r="C25" s="9" t="n"/>
      <c r="D25" s="10" t="n"/>
      <c r="E25" s="11" t="n"/>
      <c r="F25" s="11" t="n"/>
      <c r="G25" s="12" t="n"/>
      <c r="H25" s="9" t="n"/>
      <c r="I25" s="9" t="n"/>
      <c r="J25" s="9" t="n"/>
      <c r="K25" s="13">
        <f>IF(OR(A25="",D25="",E25="",F25=""),"",IF(C25="Short",(E25-F25)*D25,(F25-E25)*D25))</f>
        <v/>
      </c>
      <c r="L25" s="13">
        <f>IF(K25="","",K25-N(G25))</f>
        <v/>
      </c>
      <c r="M25" s="14">
        <f>IF(L25="","",IF(L25&gt;0,"Win",IF(L25&lt;0,"Loss","Scratch")))</f>
        <v/>
      </c>
      <c r="N25" s="13">
        <f>IF(L25="","",SUM($L$4:L25))</f>
        <v/>
      </c>
    </row>
    <row r="26">
      <c r="A26" s="8" t="n"/>
      <c r="B26" s="9" t="n"/>
      <c r="C26" s="9" t="n"/>
      <c r="D26" s="10" t="n"/>
      <c r="E26" s="11" t="n"/>
      <c r="F26" s="11" t="n"/>
      <c r="G26" s="12" t="n"/>
      <c r="H26" s="9" t="n"/>
      <c r="I26" s="9" t="n"/>
      <c r="J26" s="9" t="n"/>
      <c r="K26" s="13">
        <f>IF(OR(A26="",D26="",E26="",F26=""),"",IF(C26="Short",(E26-F26)*D26,(F26-E26)*D26))</f>
        <v/>
      </c>
      <c r="L26" s="13">
        <f>IF(K26="","",K26-N(G26))</f>
        <v/>
      </c>
      <c r="M26" s="14">
        <f>IF(L26="","",IF(L26&gt;0,"Win",IF(L26&lt;0,"Loss","Scratch")))</f>
        <v/>
      </c>
      <c r="N26" s="13">
        <f>IF(L26="","",SUM($L$4:L26))</f>
        <v/>
      </c>
    </row>
    <row r="27">
      <c r="A27" s="8" t="n"/>
      <c r="B27" s="9" t="n"/>
      <c r="C27" s="9" t="n"/>
      <c r="D27" s="10" t="n"/>
      <c r="E27" s="11" t="n"/>
      <c r="F27" s="11" t="n"/>
      <c r="G27" s="12" t="n"/>
      <c r="H27" s="9" t="n"/>
      <c r="I27" s="9" t="n"/>
      <c r="J27" s="9" t="n"/>
      <c r="K27" s="13">
        <f>IF(OR(A27="",D27="",E27="",F27=""),"",IF(C27="Short",(E27-F27)*D27,(F27-E27)*D27))</f>
        <v/>
      </c>
      <c r="L27" s="13">
        <f>IF(K27="","",K27-N(G27))</f>
        <v/>
      </c>
      <c r="M27" s="14">
        <f>IF(L27="","",IF(L27&gt;0,"Win",IF(L27&lt;0,"Loss","Scratch")))</f>
        <v/>
      </c>
      <c r="N27" s="13">
        <f>IF(L27="","",SUM($L$4:L27))</f>
        <v/>
      </c>
    </row>
    <row r="28">
      <c r="A28" s="8" t="n"/>
      <c r="B28" s="9" t="n"/>
      <c r="C28" s="9" t="n"/>
      <c r="D28" s="10" t="n"/>
      <c r="E28" s="11" t="n"/>
      <c r="F28" s="11" t="n"/>
      <c r="G28" s="12" t="n"/>
      <c r="H28" s="9" t="n"/>
      <c r="I28" s="9" t="n"/>
      <c r="J28" s="9" t="n"/>
      <c r="K28" s="13">
        <f>IF(OR(A28="",D28="",E28="",F28=""),"",IF(C28="Short",(E28-F28)*D28,(F28-E28)*D28))</f>
        <v/>
      </c>
      <c r="L28" s="13">
        <f>IF(K28="","",K28-N(G28))</f>
        <v/>
      </c>
      <c r="M28" s="14">
        <f>IF(L28="","",IF(L28&gt;0,"Win",IF(L28&lt;0,"Loss","Scratch")))</f>
        <v/>
      </c>
      <c r="N28" s="13">
        <f>IF(L28="","",SUM($L$4:L28))</f>
        <v/>
      </c>
    </row>
    <row r="29">
      <c r="A29" s="8" t="n"/>
      <c r="B29" s="9" t="n"/>
      <c r="C29" s="9" t="n"/>
      <c r="D29" s="10" t="n"/>
      <c r="E29" s="11" t="n"/>
      <c r="F29" s="11" t="n"/>
      <c r="G29" s="12" t="n"/>
      <c r="H29" s="9" t="n"/>
      <c r="I29" s="9" t="n"/>
      <c r="J29" s="9" t="n"/>
      <c r="K29" s="13">
        <f>IF(OR(A29="",D29="",E29="",F29=""),"",IF(C29="Short",(E29-F29)*D29,(F29-E29)*D29))</f>
        <v/>
      </c>
      <c r="L29" s="13">
        <f>IF(K29="","",K29-N(G29))</f>
        <v/>
      </c>
      <c r="M29" s="14">
        <f>IF(L29="","",IF(L29&gt;0,"Win",IF(L29&lt;0,"Loss","Scratch")))</f>
        <v/>
      </c>
      <c r="N29" s="13">
        <f>IF(L29="","",SUM($L$4:L29))</f>
        <v/>
      </c>
    </row>
    <row r="30">
      <c r="A30" s="8" t="n"/>
      <c r="B30" s="9" t="n"/>
      <c r="C30" s="9" t="n"/>
      <c r="D30" s="10" t="n"/>
      <c r="E30" s="11" t="n"/>
      <c r="F30" s="11" t="n"/>
      <c r="G30" s="12" t="n"/>
      <c r="H30" s="9" t="n"/>
      <c r="I30" s="9" t="n"/>
      <c r="J30" s="9" t="n"/>
      <c r="K30" s="13">
        <f>IF(OR(A30="",D30="",E30="",F30=""),"",IF(C30="Short",(E30-F30)*D30,(F30-E30)*D30))</f>
        <v/>
      </c>
      <c r="L30" s="13">
        <f>IF(K30="","",K30-N(G30))</f>
        <v/>
      </c>
      <c r="M30" s="14">
        <f>IF(L30="","",IF(L30&gt;0,"Win",IF(L30&lt;0,"Loss","Scratch")))</f>
        <v/>
      </c>
      <c r="N30" s="13">
        <f>IF(L30="","",SUM($L$4:L30))</f>
        <v/>
      </c>
    </row>
    <row r="31">
      <c r="A31" s="8" t="n"/>
      <c r="B31" s="9" t="n"/>
      <c r="C31" s="9" t="n"/>
      <c r="D31" s="10" t="n"/>
      <c r="E31" s="11" t="n"/>
      <c r="F31" s="11" t="n"/>
      <c r="G31" s="12" t="n"/>
      <c r="H31" s="9" t="n"/>
      <c r="I31" s="9" t="n"/>
      <c r="J31" s="9" t="n"/>
      <c r="K31" s="13">
        <f>IF(OR(A31="",D31="",E31="",F31=""),"",IF(C31="Short",(E31-F31)*D31,(F31-E31)*D31))</f>
        <v/>
      </c>
      <c r="L31" s="13">
        <f>IF(K31="","",K31-N(G31))</f>
        <v/>
      </c>
      <c r="M31" s="14">
        <f>IF(L31="","",IF(L31&gt;0,"Win",IF(L31&lt;0,"Loss","Scratch")))</f>
        <v/>
      </c>
      <c r="N31" s="13">
        <f>IF(L31="","",SUM($L$4:L31))</f>
        <v/>
      </c>
    </row>
    <row r="32">
      <c r="A32" s="8" t="n"/>
      <c r="B32" s="9" t="n"/>
      <c r="C32" s="9" t="n"/>
      <c r="D32" s="10" t="n"/>
      <c r="E32" s="11" t="n"/>
      <c r="F32" s="11" t="n"/>
      <c r="G32" s="12" t="n"/>
      <c r="H32" s="9" t="n"/>
      <c r="I32" s="9" t="n"/>
      <c r="J32" s="9" t="n"/>
      <c r="K32" s="13">
        <f>IF(OR(A32="",D32="",E32="",F32=""),"",IF(C32="Short",(E32-F32)*D32,(F32-E32)*D32))</f>
        <v/>
      </c>
      <c r="L32" s="13">
        <f>IF(K32="","",K32-N(G32))</f>
        <v/>
      </c>
      <c r="M32" s="14">
        <f>IF(L32="","",IF(L32&gt;0,"Win",IF(L32&lt;0,"Loss","Scratch")))</f>
        <v/>
      </c>
      <c r="N32" s="13">
        <f>IF(L32="","",SUM($L$4:L32))</f>
        <v/>
      </c>
    </row>
    <row r="33">
      <c r="A33" s="8" t="n"/>
      <c r="B33" s="9" t="n"/>
      <c r="C33" s="9" t="n"/>
      <c r="D33" s="10" t="n"/>
      <c r="E33" s="11" t="n"/>
      <c r="F33" s="11" t="n"/>
      <c r="G33" s="12" t="n"/>
      <c r="H33" s="9" t="n"/>
      <c r="I33" s="9" t="n"/>
      <c r="J33" s="9" t="n"/>
      <c r="K33" s="13">
        <f>IF(OR(A33="",D33="",E33="",F33=""),"",IF(C33="Short",(E33-F33)*D33,(F33-E33)*D33))</f>
        <v/>
      </c>
      <c r="L33" s="13">
        <f>IF(K33="","",K33-N(G33))</f>
        <v/>
      </c>
      <c r="M33" s="14">
        <f>IF(L33="","",IF(L33&gt;0,"Win",IF(L33&lt;0,"Loss","Scratch")))</f>
        <v/>
      </c>
      <c r="N33" s="13">
        <f>IF(L33="","",SUM($L$4:L33))</f>
        <v/>
      </c>
    </row>
    <row r="34">
      <c r="A34" s="8" t="n"/>
      <c r="B34" s="9" t="n"/>
      <c r="C34" s="9" t="n"/>
      <c r="D34" s="10" t="n"/>
      <c r="E34" s="11" t="n"/>
      <c r="F34" s="11" t="n"/>
      <c r="G34" s="12" t="n"/>
      <c r="H34" s="9" t="n"/>
      <c r="I34" s="9" t="n"/>
      <c r="J34" s="9" t="n"/>
      <c r="K34" s="13">
        <f>IF(OR(A34="",D34="",E34="",F34=""),"",IF(C34="Short",(E34-F34)*D34,(F34-E34)*D34))</f>
        <v/>
      </c>
      <c r="L34" s="13">
        <f>IF(K34="","",K34-N(G34))</f>
        <v/>
      </c>
      <c r="M34" s="14">
        <f>IF(L34="","",IF(L34&gt;0,"Win",IF(L34&lt;0,"Loss","Scratch")))</f>
        <v/>
      </c>
      <c r="N34" s="13">
        <f>IF(L34="","",SUM($L$4:L34))</f>
        <v/>
      </c>
    </row>
    <row r="35">
      <c r="A35" s="8" t="n"/>
      <c r="B35" s="9" t="n"/>
      <c r="C35" s="9" t="n"/>
      <c r="D35" s="10" t="n"/>
      <c r="E35" s="11" t="n"/>
      <c r="F35" s="11" t="n"/>
      <c r="G35" s="12" t="n"/>
      <c r="H35" s="9" t="n"/>
      <c r="I35" s="9" t="n"/>
      <c r="J35" s="9" t="n"/>
      <c r="K35" s="13">
        <f>IF(OR(A35="",D35="",E35="",F35=""),"",IF(C35="Short",(E35-F35)*D35,(F35-E35)*D35))</f>
        <v/>
      </c>
      <c r="L35" s="13">
        <f>IF(K35="","",K35-N(G35))</f>
        <v/>
      </c>
      <c r="M35" s="14">
        <f>IF(L35="","",IF(L35&gt;0,"Win",IF(L35&lt;0,"Loss","Scratch")))</f>
        <v/>
      </c>
      <c r="N35" s="13">
        <f>IF(L35="","",SUM($L$4:L35))</f>
        <v/>
      </c>
    </row>
    <row r="36">
      <c r="A36" s="8" t="n"/>
      <c r="B36" s="9" t="n"/>
      <c r="C36" s="9" t="n"/>
      <c r="D36" s="10" t="n"/>
      <c r="E36" s="11" t="n"/>
      <c r="F36" s="11" t="n"/>
      <c r="G36" s="12" t="n"/>
      <c r="H36" s="9" t="n"/>
      <c r="I36" s="9" t="n"/>
      <c r="J36" s="9" t="n"/>
      <c r="K36" s="13">
        <f>IF(OR(A36="",D36="",E36="",F36=""),"",IF(C36="Short",(E36-F36)*D36,(F36-E36)*D36))</f>
        <v/>
      </c>
      <c r="L36" s="13">
        <f>IF(K36="","",K36-N(G36))</f>
        <v/>
      </c>
      <c r="M36" s="14">
        <f>IF(L36="","",IF(L36&gt;0,"Win",IF(L36&lt;0,"Loss","Scratch")))</f>
        <v/>
      </c>
      <c r="N36" s="13">
        <f>IF(L36="","",SUM($L$4:L36))</f>
        <v/>
      </c>
    </row>
    <row r="37">
      <c r="A37" s="8" t="n"/>
      <c r="B37" s="9" t="n"/>
      <c r="C37" s="9" t="n"/>
      <c r="D37" s="10" t="n"/>
      <c r="E37" s="11" t="n"/>
      <c r="F37" s="11" t="n"/>
      <c r="G37" s="12" t="n"/>
      <c r="H37" s="9" t="n"/>
      <c r="I37" s="9" t="n"/>
      <c r="J37" s="9" t="n"/>
      <c r="K37" s="13">
        <f>IF(OR(A37="",D37="",E37="",F37=""),"",IF(C37="Short",(E37-F37)*D37,(F37-E37)*D37))</f>
        <v/>
      </c>
      <c r="L37" s="13">
        <f>IF(K37="","",K37-N(G37))</f>
        <v/>
      </c>
      <c r="M37" s="14">
        <f>IF(L37="","",IF(L37&gt;0,"Win",IF(L37&lt;0,"Loss","Scratch")))</f>
        <v/>
      </c>
      <c r="N37" s="13">
        <f>IF(L37="","",SUM($L$4:L37))</f>
        <v/>
      </c>
    </row>
    <row r="38">
      <c r="A38" s="8" t="n"/>
      <c r="B38" s="9" t="n"/>
      <c r="C38" s="9" t="n"/>
      <c r="D38" s="10" t="n"/>
      <c r="E38" s="11" t="n"/>
      <c r="F38" s="11" t="n"/>
      <c r="G38" s="12" t="n"/>
      <c r="H38" s="9" t="n"/>
      <c r="I38" s="9" t="n"/>
      <c r="J38" s="9" t="n"/>
      <c r="K38" s="13">
        <f>IF(OR(A38="",D38="",E38="",F38=""),"",IF(C38="Short",(E38-F38)*D38,(F38-E38)*D38))</f>
        <v/>
      </c>
      <c r="L38" s="13">
        <f>IF(K38="","",K38-N(G38))</f>
        <v/>
      </c>
      <c r="M38" s="14">
        <f>IF(L38="","",IF(L38&gt;0,"Win",IF(L38&lt;0,"Loss","Scratch")))</f>
        <v/>
      </c>
      <c r="N38" s="13">
        <f>IF(L38="","",SUM($L$4:L38))</f>
        <v/>
      </c>
    </row>
    <row r="39">
      <c r="A39" s="8" t="n"/>
      <c r="B39" s="9" t="n"/>
      <c r="C39" s="9" t="n"/>
      <c r="D39" s="10" t="n"/>
      <c r="E39" s="11" t="n"/>
      <c r="F39" s="11" t="n"/>
      <c r="G39" s="12" t="n"/>
      <c r="H39" s="9" t="n"/>
      <c r="I39" s="9" t="n"/>
      <c r="J39" s="9" t="n"/>
      <c r="K39" s="13">
        <f>IF(OR(A39="",D39="",E39="",F39=""),"",IF(C39="Short",(E39-F39)*D39,(F39-E39)*D39))</f>
        <v/>
      </c>
      <c r="L39" s="13">
        <f>IF(K39="","",K39-N(G39))</f>
        <v/>
      </c>
      <c r="M39" s="14">
        <f>IF(L39="","",IF(L39&gt;0,"Win",IF(L39&lt;0,"Loss","Scratch")))</f>
        <v/>
      </c>
      <c r="N39" s="13">
        <f>IF(L39="","",SUM($L$4:L39))</f>
        <v/>
      </c>
    </row>
    <row r="40">
      <c r="A40" s="8" t="n"/>
      <c r="B40" s="9" t="n"/>
      <c r="C40" s="9" t="n"/>
      <c r="D40" s="10" t="n"/>
      <c r="E40" s="11" t="n"/>
      <c r="F40" s="11" t="n"/>
      <c r="G40" s="12" t="n"/>
      <c r="H40" s="9" t="n"/>
      <c r="I40" s="9" t="n"/>
      <c r="J40" s="9" t="n"/>
      <c r="K40" s="13">
        <f>IF(OR(A40="",D40="",E40="",F40=""),"",IF(C40="Short",(E40-F40)*D40,(F40-E40)*D40))</f>
        <v/>
      </c>
      <c r="L40" s="13">
        <f>IF(K40="","",K40-N(G40))</f>
        <v/>
      </c>
      <c r="M40" s="14">
        <f>IF(L40="","",IF(L40&gt;0,"Win",IF(L40&lt;0,"Loss","Scratch")))</f>
        <v/>
      </c>
      <c r="N40" s="13">
        <f>IF(L40="","",SUM($L$4:L40))</f>
        <v/>
      </c>
    </row>
    <row r="41">
      <c r="A41" s="8" t="n"/>
      <c r="B41" s="9" t="n"/>
      <c r="C41" s="9" t="n"/>
      <c r="D41" s="10" t="n"/>
      <c r="E41" s="11" t="n"/>
      <c r="F41" s="11" t="n"/>
      <c r="G41" s="12" t="n"/>
      <c r="H41" s="9" t="n"/>
      <c r="I41" s="9" t="n"/>
      <c r="J41" s="9" t="n"/>
      <c r="K41" s="13">
        <f>IF(OR(A41="",D41="",E41="",F41=""),"",IF(C41="Short",(E41-F41)*D41,(F41-E41)*D41))</f>
        <v/>
      </c>
      <c r="L41" s="13">
        <f>IF(K41="","",K41-N(G41))</f>
        <v/>
      </c>
      <c r="M41" s="14">
        <f>IF(L41="","",IF(L41&gt;0,"Win",IF(L41&lt;0,"Loss","Scratch")))</f>
        <v/>
      </c>
      <c r="N41" s="13">
        <f>IF(L41="","",SUM($L$4:L41))</f>
        <v/>
      </c>
    </row>
    <row r="42">
      <c r="A42" s="8" t="n"/>
      <c r="B42" s="9" t="n"/>
      <c r="C42" s="9" t="n"/>
      <c r="D42" s="10" t="n"/>
      <c r="E42" s="11" t="n"/>
      <c r="F42" s="11" t="n"/>
      <c r="G42" s="12" t="n"/>
      <c r="H42" s="9" t="n"/>
      <c r="I42" s="9" t="n"/>
      <c r="J42" s="9" t="n"/>
      <c r="K42" s="13">
        <f>IF(OR(A42="",D42="",E42="",F42=""),"",IF(C42="Short",(E42-F42)*D42,(F42-E42)*D42))</f>
        <v/>
      </c>
      <c r="L42" s="13">
        <f>IF(K42="","",K42-N(G42))</f>
        <v/>
      </c>
      <c r="M42" s="14">
        <f>IF(L42="","",IF(L42&gt;0,"Win",IF(L42&lt;0,"Loss","Scratch")))</f>
        <v/>
      </c>
      <c r="N42" s="13">
        <f>IF(L42="","",SUM($L$4:L42))</f>
        <v/>
      </c>
    </row>
    <row r="43">
      <c r="A43" s="8" t="n"/>
      <c r="B43" s="9" t="n"/>
      <c r="C43" s="9" t="n"/>
      <c r="D43" s="10" t="n"/>
      <c r="E43" s="11" t="n"/>
      <c r="F43" s="11" t="n"/>
      <c r="G43" s="12" t="n"/>
      <c r="H43" s="9" t="n"/>
      <c r="I43" s="9" t="n"/>
      <c r="J43" s="9" t="n"/>
      <c r="K43" s="13">
        <f>IF(OR(A43="",D43="",E43="",F43=""),"",IF(C43="Short",(E43-F43)*D43,(F43-E43)*D43))</f>
        <v/>
      </c>
      <c r="L43" s="13">
        <f>IF(K43="","",K43-N(G43))</f>
        <v/>
      </c>
      <c r="M43" s="14">
        <f>IF(L43="","",IF(L43&gt;0,"Win",IF(L43&lt;0,"Loss","Scratch")))</f>
        <v/>
      </c>
      <c r="N43" s="13">
        <f>IF(L43="","",SUM($L$4:L43))</f>
        <v/>
      </c>
    </row>
    <row r="44">
      <c r="A44" s="8" t="n"/>
      <c r="B44" s="9" t="n"/>
      <c r="C44" s="9" t="n"/>
      <c r="D44" s="10" t="n"/>
      <c r="E44" s="11" t="n"/>
      <c r="F44" s="11" t="n"/>
      <c r="G44" s="12" t="n"/>
      <c r="H44" s="9" t="n"/>
      <c r="I44" s="9" t="n"/>
      <c r="J44" s="9" t="n"/>
      <c r="K44" s="13">
        <f>IF(OR(A44="",D44="",E44="",F44=""),"",IF(C44="Short",(E44-F44)*D44,(F44-E44)*D44))</f>
        <v/>
      </c>
      <c r="L44" s="13">
        <f>IF(K44="","",K44-N(G44))</f>
        <v/>
      </c>
      <c r="M44" s="14">
        <f>IF(L44="","",IF(L44&gt;0,"Win",IF(L44&lt;0,"Loss","Scratch")))</f>
        <v/>
      </c>
      <c r="N44" s="13">
        <f>IF(L44="","",SUM($L$4:L44))</f>
        <v/>
      </c>
    </row>
    <row r="45">
      <c r="A45" s="8" t="n"/>
      <c r="B45" s="9" t="n"/>
      <c r="C45" s="9" t="n"/>
      <c r="D45" s="10" t="n"/>
      <c r="E45" s="11" t="n"/>
      <c r="F45" s="11" t="n"/>
      <c r="G45" s="12" t="n"/>
      <c r="H45" s="9" t="n"/>
      <c r="I45" s="9" t="n"/>
      <c r="J45" s="9" t="n"/>
      <c r="K45" s="13">
        <f>IF(OR(A45="",D45="",E45="",F45=""),"",IF(C45="Short",(E45-F45)*D45,(F45-E45)*D45))</f>
        <v/>
      </c>
      <c r="L45" s="13">
        <f>IF(K45="","",K45-N(G45))</f>
        <v/>
      </c>
      <c r="M45" s="14">
        <f>IF(L45="","",IF(L45&gt;0,"Win",IF(L45&lt;0,"Loss","Scratch")))</f>
        <v/>
      </c>
      <c r="N45" s="13">
        <f>IF(L45="","",SUM($L$4:L45))</f>
        <v/>
      </c>
    </row>
    <row r="46">
      <c r="A46" s="8" t="n"/>
      <c r="B46" s="9" t="n"/>
      <c r="C46" s="9" t="n"/>
      <c r="D46" s="10" t="n"/>
      <c r="E46" s="11" t="n"/>
      <c r="F46" s="11" t="n"/>
      <c r="G46" s="12" t="n"/>
      <c r="H46" s="9" t="n"/>
      <c r="I46" s="9" t="n"/>
      <c r="J46" s="9" t="n"/>
      <c r="K46" s="13">
        <f>IF(OR(A46="",D46="",E46="",F46=""),"",IF(C46="Short",(E46-F46)*D46,(F46-E46)*D46))</f>
        <v/>
      </c>
      <c r="L46" s="13">
        <f>IF(K46="","",K46-N(G46))</f>
        <v/>
      </c>
      <c r="M46" s="14">
        <f>IF(L46="","",IF(L46&gt;0,"Win",IF(L46&lt;0,"Loss","Scratch")))</f>
        <v/>
      </c>
      <c r="N46" s="13">
        <f>IF(L46="","",SUM($L$4:L46))</f>
        <v/>
      </c>
    </row>
    <row r="47">
      <c r="A47" s="8" t="n"/>
      <c r="B47" s="9" t="n"/>
      <c r="C47" s="9" t="n"/>
      <c r="D47" s="10" t="n"/>
      <c r="E47" s="11" t="n"/>
      <c r="F47" s="11" t="n"/>
      <c r="G47" s="12" t="n"/>
      <c r="H47" s="9" t="n"/>
      <c r="I47" s="9" t="n"/>
      <c r="J47" s="9" t="n"/>
      <c r="K47" s="13">
        <f>IF(OR(A47="",D47="",E47="",F47=""),"",IF(C47="Short",(E47-F47)*D47,(F47-E47)*D47))</f>
        <v/>
      </c>
      <c r="L47" s="13">
        <f>IF(K47="","",K47-N(G47))</f>
        <v/>
      </c>
      <c r="M47" s="14">
        <f>IF(L47="","",IF(L47&gt;0,"Win",IF(L47&lt;0,"Loss","Scratch")))</f>
        <v/>
      </c>
      <c r="N47" s="13">
        <f>IF(L47="","",SUM($L$4:L47))</f>
        <v/>
      </c>
    </row>
    <row r="48">
      <c r="A48" s="8" t="n"/>
      <c r="B48" s="9" t="n"/>
      <c r="C48" s="9" t="n"/>
      <c r="D48" s="10" t="n"/>
      <c r="E48" s="11" t="n"/>
      <c r="F48" s="11" t="n"/>
      <c r="G48" s="12" t="n"/>
      <c r="H48" s="9" t="n"/>
      <c r="I48" s="9" t="n"/>
      <c r="J48" s="9" t="n"/>
      <c r="K48" s="13">
        <f>IF(OR(A48="",D48="",E48="",F48=""),"",IF(C48="Short",(E48-F48)*D48,(F48-E48)*D48))</f>
        <v/>
      </c>
      <c r="L48" s="13">
        <f>IF(K48="","",K48-N(G48))</f>
        <v/>
      </c>
      <c r="M48" s="14">
        <f>IF(L48="","",IF(L48&gt;0,"Win",IF(L48&lt;0,"Loss","Scratch")))</f>
        <v/>
      </c>
      <c r="N48" s="13">
        <f>IF(L48="","",SUM($L$4:L48))</f>
        <v/>
      </c>
    </row>
    <row r="49">
      <c r="A49" s="8" t="n"/>
      <c r="B49" s="9" t="n"/>
      <c r="C49" s="9" t="n"/>
      <c r="D49" s="10" t="n"/>
      <c r="E49" s="11" t="n"/>
      <c r="F49" s="11" t="n"/>
      <c r="G49" s="12" t="n"/>
      <c r="H49" s="9" t="n"/>
      <c r="I49" s="9" t="n"/>
      <c r="J49" s="9" t="n"/>
      <c r="K49" s="13">
        <f>IF(OR(A49="",D49="",E49="",F49=""),"",IF(C49="Short",(E49-F49)*D49,(F49-E49)*D49))</f>
        <v/>
      </c>
      <c r="L49" s="13">
        <f>IF(K49="","",K49-N(G49))</f>
        <v/>
      </c>
      <c r="M49" s="14">
        <f>IF(L49="","",IF(L49&gt;0,"Win",IF(L49&lt;0,"Loss","Scratch")))</f>
        <v/>
      </c>
      <c r="N49" s="13">
        <f>IF(L49="","",SUM($L$4:L49))</f>
        <v/>
      </c>
    </row>
    <row r="50">
      <c r="A50" s="8" t="n"/>
      <c r="B50" s="9" t="n"/>
      <c r="C50" s="9" t="n"/>
      <c r="D50" s="10" t="n"/>
      <c r="E50" s="11" t="n"/>
      <c r="F50" s="11" t="n"/>
      <c r="G50" s="12" t="n"/>
      <c r="H50" s="9" t="n"/>
      <c r="I50" s="9" t="n"/>
      <c r="J50" s="9" t="n"/>
      <c r="K50" s="13">
        <f>IF(OR(A50="",D50="",E50="",F50=""),"",IF(C50="Short",(E50-F50)*D50,(F50-E50)*D50))</f>
        <v/>
      </c>
      <c r="L50" s="13">
        <f>IF(K50="","",K50-N(G50))</f>
        <v/>
      </c>
      <c r="M50" s="14">
        <f>IF(L50="","",IF(L50&gt;0,"Win",IF(L50&lt;0,"Loss","Scratch")))</f>
        <v/>
      </c>
      <c r="N50" s="13">
        <f>IF(L50="","",SUM($L$4:L50))</f>
        <v/>
      </c>
    </row>
    <row r="51">
      <c r="A51" s="8" t="n"/>
      <c r="B51" s="9" t="n"/>
      <c r="C51" s="9" t="n"/>
      <c r="D51" s="10" t="n"/>
      <c r="E51" s="11" t="n"/>
      <c r="F51" s="11" t="n"/>
      <c r="G51" s="12" t="n"/>
      <c r="H51" s="9" t="n"/>
      <c r="I51" s="9" t="n"/>
      <c r="J51" s="9" t="n"/>
      <c r="K51" s="13">
        <f>IF(OR(A51="",D51="",E51="",F51=""),"",IF(C51="Short",(E51-F51)*D51,(F51-E51)*D51))</f>
        <v/>
      </c>
      <c r="L51" s="13">
        <f>IF(K51="","",K51-N(G51))</f>
        <v/>
      </c>
      <c r="M51" s="14">
        <f>IF(L51="","",IF(L51&gt;0,"Win",IF(L51&lt;0,"Loss","Scratch")))</f>
        <v/>
      </c>
      <c r="N51" s="13">
        <f>IF(L51="","",SUM($L$4:L51))</f>
        <v/>
      </c>
    </row>
    <row r="52">
      <c r="A52" s="8" t="n"/>
      <c r="B52" s="9" t="n"/>
      <c r="C52" s="9" t="n"/>
      <c r="D52" s="10" t="n"/>
      <c r="E52" s="11" t="n"/>
      <c r="F52" s="11" t="n"/>
      <c r="G52" s="12" t="n"/>
      <c r="H52" s="9" t="n"/>
      <c r="I52" s="9" t="n"/>
      <c r="J52" s="9" t="n"/>
      <c r="K52" s="13">
        <f>IF(OR(A52="",D52="",E52="",F52=""),"",IF(C52="Short",(E52-F52)*D52,(F52-E52)*D52))</f>
        <v/>
      </c>
      <c r="L52" s="13">
        <f>IF(K52="","",K52-N(G52))</f>
        <v/>
      </c>
      <c r="M52" s="14">
        <f>IF(L52="","",IF(L52&gt;0,"Win",IF(L52&lt;0,"Loss","Scratch")))</f>
        <v/>
      </c>
      <c r="N52" s="13">
        <f>IF(L52="","",SUM($L$4:L52))</f>
        <v/>
      </c>
    </row>
    <row r="53">
      <c r="A53" s="8" t="n"/>
      <c r="B53" s="9" t="n"/>
      <c r="C53" s="9" t="n"/>
      <c r="D53" s="10" t="n"/>
      <c r="E53" s="11" t="n"/>
      <c r="F53" s="11" t="n"/>
      <c r="G53" s="12" t="n"/>
      <c r="H53" s="9" t="n"/>
      <c r="I53" s="9" t="n"/>
      <c r="J53" s="9" t="n"/>
      <c r="K53" s="13">
        <f>IF(OR(A53="",D53="",E53="",F53=""),"",IF(C53="Short",(E53-F53)*D53,(F53-E53)*D53))</f>
        <v/>
      </c>
      <c r="L53" s="13">
        <f>IF(K53="","",K53-N(G53))</f>
        <v/>
      </c>
      <c r="M53" s="14">
        <f>IF(L53="","",IF(L53&gt;0,"Win",IF(L53&lt;0,"Loss","Scratch")))</f>
        <v/>
      </c>
      <c r="N53" s="13">
        <f>IF(L53="","",SUM($L$4:L53))</f>
        <v/>
      </c>
    </row>
    <row r="54">
      <c r="A54" s="8" t="n"/>
      <c r="B54" s="9" t="n"/>
      <c r="C54" s="9" t="n"/>
      <c r="D54" s="10" t="n"/>
      <c r="E54" s="11" t="n"/>
      <c r="F54" s="11" t="n"/>
      <c r="G54" s="12" t="n"/>
      <c r="H54" s="9" t="n"/>
      <c r="I54" s="9" t="n"/>
      <c r="J54" s="9" t="n"/>
      <c r="K54" s="13">
        <f>IF(OR(A54="",D54="",E54="",F54=""),"",IF(C54="Short",(E54-F54)*D54,(F54-E54)*D54))</f>
        <v/>
      </c>
      <c r="L54" s="13">
        <f>IF(K54="","",K54-N(G54))</f>
        <v/>
      </c>
      <c r="M54" s="14">
        <f>IF(L54="","",IF(L54&gt;0,"Win",IF(L54&lt;0,"Loss","Scratch")))</f>
        <v/>
      </c>
      <c r="N54" s="13">
        <f>IF(L54="","",SUM($L$4:L54))</f>
        <v/>
      </c>
    </row>
    <row r="55">
      <c r="A55" s="8" t="n"/>
      <c r="B55" s="9" t="n"/>
      <c r="C55" s="9" t="n"/>
      <c r="D55" s="10" t="n"/>
      <c r="E55" s="11" t="n"/>
      <c r="F55" s="11" t="n"/>
      <c r="G55" s="12" t="n"/>
      <c r="H55" s="9" t="n"/>
      <c r="I55" s="9" t="n"/>
      <c r="J55" s="9" t="n"/>
      <c r="K55" s="13">
        <f>IF(OR(A55="",D55="",E55="",F55=""),"",IF(C55="Short",(E55-F55)*D55,(F55-E55)*D55))</f>
        <v/>
      </c>
      <c r="L55" s="13">
        <f>IF(K55="","",K55-N(G55))</f>
        <v/>
      </c>
      <c r="M55" s="14">
        <f>IF(L55="","",IF(L55&gt;0,"Win",IF(L55&lt;0,"Loss","Scratch")))</f>
        <v/>
      </c>
      <c r="N55" s="13">
        <f>IF(L55="","",SUM($L$4:L55))</f>
        <v/>
      </c>
    </row>
    <row r="56">
      <c r="A56" s="8" t="n"/>
      <c r="B56" s="9" t="n"/>
      <c r="C56" s="9" t="n"/>
      <c r="D56" s="10" t="n"/>
      <c r="E56" s="11" t="n"/>
      <c r="F56" s="11" t="n"/>
      <c r="G56" s="12" t="n"/>
      <c r="H56" s="9" t="n"/>
      <c r="I56" s="9" t="n"/>
      <c r="J56" s="9" t="n"/>
      <c r="K56" s="13">
        <f>IF(OR(A56="",D56="",E56="",F56=""),"",IF(C56="Short",(E56-F56)*D56,(F56-E56)*D56))</f>
        <v/>
      </c>
      <c r="L56" s="13">
        <f>IF(K56="","",K56-N(G56))</f>
        <v/>
      </c>
      <c r="M56" s="14">
        <f>IF(L56="","",IF(L56&gt;0,"Win",IF(L56&lt;0,"Loss","Scratch")))</f>
        <v/>
      </c>
      <c r="N56" s="13">
        <f>IF(L56="","",SUM($L$4:L56))</f>
        <v/>
      </c>
    </row>
    <row r="57">
      <c r="A57" s="8" t="n"/>
      <c r="B57" s="9" t="n"/>
      <c r="C57" s="9" t="n"/>
      <c r="D57" s="10" t="n"/>
      <c r="E57" s="11" t="n"/>
      <c r="F57" s="11" t="n"/>
      <c r="G57" s="12" t="n"/>
      <c r="H57" s="9" t="n"/>
      <c r="I57" s="9" t="n"/>
      <c r="J57" s="9" t="n"/>
      <c r="K57" s="13">
        <f>IF(OR(A57="",D57="",E57="",F57=""),"",IF(C57="Short",(E57-F57)*D57,(F57-E57)*D57))</f>
        <v/>
      </c>
      <c r="L57" s="13">
        <f>IF(K57="","",K57-N(G57))</f>
        <v/>
      </c>
      <c r="M57" s="14">
        <f>IF(L57="","",IF(L57&gt;0,"Win",IF(L57&lt;0,"Loss","Scratch")))</f>
        <v/>
      </c>
      <c r="N57" s="13">
        <f>IF(L57="","",SUM($L$4:L57))</f>
        <v/>
      </c>
    </row>
    <row r="58">
      <c r="A58" s="8" t="n"/>
      <c r="B58" s="9" t="n"/>
      <c r="C58" s="9" t="n"/>
      <c r="D58" s="10" t="n"/>
      <c r="E58" s="11" t="n"/>
      <c r="F58" s="11" t="n"/>
      <c r="G58" s="12" t="n"/>
      <c r="H58" s="9" t="n"/>
      <c r="I58" s="9" t="n"/>
      <c r="J58" s="9" t="n"/>
      <c r="K58" s="13">
        <f>IF(OR(A58="",D58="",E58="",F58=""),"",IF(C58="Short",(E58-F58)*D58,(F58-E58)*D58))</f>
        <v/>
      </c>
      <c r="L58" s="13">
        <f>IF(K58="","",K58-N(G58))</f>
        <v/>
      </c>
      <c r="M58" s="14">
        <f>IF(L58="","",IF(L58&gt;0,"Win",IF(L58&lt;0,"Loss","Scratch")))</f>
        <v/>
      </c>
      <c r="N58" s="13">
        <f>IF(L58="","",SUM($L$4:L58))</f>
        <v/>
      </c>
    </row>
    <row r="59">
      <c r="A59" s="8" t="n"/>
      <c r="B59" s="9" t="n"/>
      <c r="C59" s="9" t="n"/>
      <c r="D59" s="10" t="n"/>
      <c r="E59" s="11" t="n"/>
      <c r="F59" s="11" t="n"/>
      <c r="G59" s="12" t="n"/>
      <c r="H59" s="9" t="n"/>
      <c r="I59" s="9" t="n"/>
      <c r="J59" s="9" t="n"/>
      <c r="K59" s="13">
        <f>IF(OR(A59="",D59="",E59="",F59=""),"",IF(C59="Short",(E59-F59)*D59,(F59-E59)*D59))</f>
        <v/>
      </c>
      <c r="L59" s="13">
        <f>IF(K59="","",K59-N(G59))</f>
        <v/>
      </c>
      <c r="M59" s="14">
        <f>IF(L59="","",IF(L59&gt;0,"Win",IF(L59&lt;0,"Loss","Scratch")))</f>
        <v/>
      </c>
      <c r="N59" s="13">
        <f>IF(L59="","",SUM($L$4:L59))</f>
        <v/>
      </c>
    </row>
    <row r="60">
      <c r="A60" s="8" t="n"/>
      <c r="B60" s="9" t="n"/>
      <c r="C60" s="9" t="n"/>
      <c r="D60" s="10" t="n"/>
      <c r="E60" s="11" t="n"/>
      <c r="F60" s="11" t="n"/>
      <c r="G60" s="12" t="n"/>
      <c r="H60" s="9" t="n"/>
      <c r="I60" s="9" t="n"/>
      <c r="J60" s="9" t="n"/>
      <c r="K60" s="13">
        <f>IF(OR(A60="",D60="",E60="",F60=""),"",IF(C60="Short",(E60-F60)*D60,(F60-E60)*D60))</f>
        <v/>
      </c>
      <c r="L60" s="13">
        <f>IF(K60="","",K60-N(G60))</f>
        <v/>
      </c>
      <c r="M60" s="14">
        <f>IF(L60="","",IF(L60&gt;0,"Win",IF(L60&lt;0,"Loss","Scratch")))</f>
        <v/>
      </c>
      <c r="N60" s="13">
        <f>IF(L60="","",SUM($L$4:L60))</f>
        <v/>
      </c>
    </row>
    <row r="61">
      <c r="A61" s="8" t="n"/>
      <c r="B61" s="9" t="n"/>
      <c r="C61" s="9" t="n"/>
      <c r="D61" s="10" t="n"/>
      <c r="E61" s="11" t="n"/>
      <c r="F61" s="11" t="n"/>
      <c r="G61" s="12" t="n"/>
      <c r="H61" s="9" t="n"/>
      <c r="I61" s="9" t="n"/>
      <c r="J61" s="9" t="n"/>
      <c r="K61" s="13">
        <f>IF(OR(A61="",D61="",E61="",F61=""),"",IF(C61="Short",(E61-F61)*D61,(F61-E61)*D61))</f>
        <v/>
      </c>
      <c r="L61" s="13">
        <f>IF(K61="","",K61-N(G61))</f>
        <v/>
      </c>
      <c r="M61" s="14">
        <f>IF(L61="","",IF(L61&gt;0,"Win",IF(L61&lt;0,"Loss","Scratch")))</f>
        <v/>
      </c>
      <c r="N61" s="13">
        <f>IF(L61="","",SUM($L$4:L61))</f>
        <v/>
      </c>
    </row>
    <row r="62">
      <c r="A62" s="8" t="n"/>
      <c r="B62" s="9" t="n"/>
      <c r="C62" s="9" t="n"/>
      <c r="D62" s="10" t="n"/>
      <c r="E62" s="11" t="n"/>
      <c r="F62" s="11" t="n"/>
      <c r="G62" s="12" t="n"/>
      <c r="H62" s="9" t="n"/>
      <c r="I62" s="9" t="n"/>
      <c r="J62" s="9" t="n"/>
      <c r="K62" s="13">
        <f>IF(OR(A62="",D62="",E62="",F62=""),"",IF(C62="Short",(E62-F62)*D62,(F62-E62)*D62))</f>
        <v/>
      </c>
      <c r="L62" s="13">
        <f>IF(K62="","",K62-N(G62))</f>
        <v/>
      </c>
      <c r="M62" s="14">
        <f>IF(L62="","",IF(L62&gt;0,"Win",IF(L62&lt;0,"Loss","Scratch")))</f>
        <v/>
      </c>
      <c r="N62" s="13">
        <f>IF(L62="","",SUM($L$4:L62))</f>
        <v/>
      </c>
    </row>
    <row r="63">
      <c r="A63" s="8" t="n"/>
      <c r="B63" s="9" t="n"/>
      <c r="C63" s="9" t="n"/>
      <c r="D63" s="10" t="n"/>
      <c r="E63" s="11" t="n"/>
      <c r="F63" s="11" t="n"/>
      <c r="G63" s="12" t="n"/>
      <c r="H63" s="9" t="n"/>
      <c r="I63" s="9" t="n"/>
      <c r="J63" s="9" t="n"/>
      <c r="K63" s="13">
        <f>IF(OR(A63="",D63="",E63="",F63=""),"",IF(C63="Short",(E63-F63)*D63,(F63-E63)*D63))</f>
        <v/>
      </c>
      <c r="L63" s="13">
        <f>IF(K63="","",K63-N(G63))</f>
        <v/>
      </c>
      <c r="M63" s="14">
        <f>IF(L63="","",IF(L63&gt;0,"Win",IF(L63&lt;0,"Loss","Scratch")))</f>
        <v/>
      </c>
      <c r="N63" s="13">
        <f>IF(L63="","",SUM($L$4:L63))</f>
        <v/>
      </c>
    </row>
    <row r="64">
      <c r="A64" s="8" t="n"/>
      <c r="B64" s="9" t="n"/>
      <c r="C64" s="9" t="n"/>
      <c r="D64" s="10" t="n"/>
      <c r="E64" s="11" t="n"/>
      <c r="F64" s="11" t="n"/>
      <c r="G64" s="12" t="n"/>
      <c r="H64" s="9" t="n"/>
      <c r="I64" s="9" t="n"/>
      <c r="J64" s="9" t="n"/>
      <c r="K64" s="13">
        <f>IF(OR(A64="",D64="",E64="",F64=""),"",IF(C64="Short",(E64-F64)*D64,(F64-E64)*D64))</f>
        <v/>
      </c>
      <c r="L64" s="13">
        <f>IF(K64="","",K64-N(G64))</f>
        <v/>
      </c>
      <c r="M64" s="14">
        <f>IF(L64="","",IF(L64&gt;0,"Win",IF(L64&lt;0,"Loss","Scratch")))</f>
        <v/>
      </c>
      <c r="N64" s="13">
        <f>IF(L64="","",SUM($L$4:L64))</f>
        <v/>
      </c>
    </row>
    <row r="65">
      <c r="A65" s="8" t="n"/>
      <c r="B65" s="9" t="n"/>
      <c r="C65" s="9" t="n"/>
      <c r="D65" s="10" t="n"/>
      <c r="E65" s="11" t="n"/>
      <c r="F65" s="11" t="n"/>
      <c r="G65" s="12" t="n"/>
      <c r="H65" s="9" t="n"/>
      <c r="I65" s="9" t="n"/>
      <c r="J65" s="9" t="n"/>
      <c r="K65" s="13">
        <f>IF(OR(A65="",D65="",E65="",F65=""),"",IF(C65="Short",(E65-F65)*D65,(F65-E65)*D65))</f>
        <v/>
      </c>
      <c r="L65" s="13">
        <f>IF(K65="","",K65-N(G65))</f>
        <v/>
      </c>
      <c r="M65" s="14">
        <f>IF(L65="","",IF(L65&gt;0,"Win",IF(L65&lt;0,"Loss","Scratch")))</f>
        <v/>
      </c>
      <c r="N65" s="13">
        <f>IF(L65="","",SUM($L$4:L65))</f>
        <v/>
      </c>
    </row>
    <row r="66">
      <c r="A66" s="8" t="n"/>
      <c r="B66" s="9" t="n"/>
      <c r="C66" s="9" t="n"/>
      <c r="D66" s="10" t="n"/>
      <c r="E66" s="11" t="n"/>
      <c r="F66" s="11" t="n"/>
      <c r="G66" s="12" t="n"/>
      <c r="H66" s="9" t="n"/>
      <c r="I66" s="9" t="n"/>
      <c r="J66" s="9" t="n"/>
      <c r="K66" s="13">
        <f>IF(OR(A66="",D66="",E66="",F66=""),"",IF(C66="Short",(E66-F66)*D66,(F66-E66)*D66))</f>
        <v/>
      </c>
      <c r="L66" s="13">
        <f>IF(K66="","",K66-N(G66))</f>
        <v/>
      </c>
      <c r="M66" s="14">
        <f>IF(L66="","",IF(L66&gt;0,"Win",IF(L66&lt;0,"Loss","Scratch")))</f>
        <v/>
      </c>
      <c r="N66" s="13">
        <f>IF(L66="","",SUM($L$4:L66))</f>
        <v/>
      </c>
    </row>
    <row r="67">
      <c r="A67" s="8" t="n"/>
      <c r="B67" s="9" t="n"/>
      <c r="C67" s="9" t="n"/>
      <c r="D67" s="10" t="n"/>
      <c r="E67" s="11" t="n"/>
      <c r="F67" s="11" t="n"/>
      <c r="G67" s="12" t="n"/>
      <c r="H67" s="9" t="n"/>
      <c r="I67" s="9" t="n"/>
      <c r="J67" s="9" t="n"/>
      <c r="K67" s="13">
        <f>IF(OR(A67="",D67="",E67="",F67=""),"",IF(C67="Short",(E67-F67)*D67,(F67-E67)*D67))</f>
        <v/>
      </c>
      <c r="L67" s="13">
        <f>IF(K67="","",K67-N(G67))</f>
        <v/>
      </c>
      <c r="M67" s="14">
        <f>IF(L67="","",IF(L67&gt;0,"Win",IF(L67&lt;0,"Loss","Scratch")))</f>
        <v/>
      </c>
      <c r="N67" s="13">
        <f>IF(L67="","",SUM($L$4:L67))</f>
        <v/>
      </c>
    </row>
    <row r="68">
      <c r="A68" s="8" t="n"/>
      <c r="B68" s="9" t="n"/>
      <c r="C68" s="9" t="n"/>
      <c r="D68" s="10" t="n"/>
      <c r="E68" s="11" t="n"/>
      <c r="F68" s="11" t="n"/>
      <c r="G68" s="12" t="n"/>
      <c r="H68" s="9" t="n"/>
      <c r="I68" s="9" t="n"/>
      <c r="J68" s="9" t="n"/>
      <c r="K68" s="13">
        <f>IF(OR(A68="",D68="",E68="",F68=""),"",IF(C68="Short",(E68-F68)*D68,(F68-E68)*D68))</f>
        <v/>
      </c>
      <c r="L68" s="13">
        <f>IF(K68="","",K68-N(G68))</f>
        <v/>
      </c>
      <c r="M68" s="14">
        <f>IF(L68="","",IF(L68&gt;0,"Win",IF(L68&lt;0,"Loss","Scratch")))</f>
        <v/>
      </c>
      <c r="N68" s="13">
        <f>IF(L68="","",SUM($L$4:L68))</f>
        <v/>
      </c>
    </row>
    <row r="69">
      <c r="A69" s="8" t="n"/>
      <c r="B69" s="9" t="n"/>
      <c r="C69" s="9" t="n"/>
      <c r="D69" s="10" t="n"/>
      <c r="E69" s="11" t="n"/>
      <c r="F69" s="11" t="n"/>
      <c r="G69" s="12" t="n"/>
      <c r="H69" s="9" t="n"/>
      <c r="I69" s="9" t="n"/>
      <c r="J69" s="9" t="n"/>
      <c r="K69" s="13">
        <f>IF(OR(A69="",D69="",E69="",F69=""),"",IF(C69="Short",(E69-F69)*D69,(F69-E69)*D69))</f>
        <v/>
      </c>
      <c r="L69" s="13">
        <f>IF(K69="","",K69-N(G69))</f>
        <v/>
      </c>
      <c r="M69" s="14">
        <f>IF(L69="","",IF(L69&gt;0,"Win",IF(L69&lt;0,"Loss","Scratch")))</f>
        <v/>
      </c>
      <c r="N69" s="13">
        <f>IF(L69="","",SUM($L$4:L69))</f>
        <v/>
      </c>
    </row>
    <row r="70">
      <c r="A70" s="8" t="n"/>
      <c r="B70" s="9" t="n"/>
      <c r="C70" s="9" t="n"/>
      <c r="D70" s="10" t="n"/>
      <c r="E70" s="11" t="n"/>
      <c r="F70" s="11" t="n"/>
      <c r="G70" s="12" t="n"/>
      <c r="H70" s="9" t="n"/>
      <c r="I70" s="9" t="n"/>
      <c r="J70" s="9" t="n"/>
      <c r="K70" s="13">
        <f>IF(OR(A70="",D70="",E70="",F70=""),"",IF(C70="Short",(E70-F70)*D70,(F70-E70)*D70))</f>
        <v/>
      </c>
      <c r="L70" s="13">
        <f>IF(K70="","",K70-N(G70))</f>
        <v/>
      </c>
      <c r="M70" s="14">
        <f>IF(L70="","",IF(L70&gt;0,"Win",IF(L70&lt;0,"Loss","Scratch")))</f>
        <v/>
      </c>
      <c r="N70" s="13">
        <f>IF(L70="","",SUM($L$4:L70))</f>
        <v/>
      </c>
    </row>
    <row r="71">
      <c r="A71" s="8" t="n"/>
      <c r="B71" s="9" t="n"/>
      <c r="C71" s="9" t="n"/>
      <c r="D71" s="10" t="n"/>
      <c r="E71" s="11" t="n"/>
      <c r="F71" s="11" t="n"/>
      <c r="G71" s="12" t="n"/>
      <c r="H71" s="9" t="n"/>
      <c r="I71" s="9" t="n"/>
      <c r="J71" s="9" t="n"/>
      <c r="K71" s="13">
        <f>IF(OR(A71="",D71="",E71="",F71=""),"",IF(C71="Short",(E71-F71)*D71,(F71-E71)*D71))</f>
        <v/>
      </c>
      <c r="L71" s="13">
        <f>IF(K71="","",K71-N(G71))</f>
        <v/>
      </c>
      <c r="M71" s="14">
        <f>IF(L71="","",IF(L71&gt;0,"Win",IF(L71&lt;0,"Loss","Scratch")))</f>
        <v/>
      </c>
      <c r="N71" s="13">
        <f>IF(L71="","",SUM($L$4:L71))</f>
        <v/>
      </c>
    </row>
    <row r="72">
      <c r="A72" s="8" t="n"/>
      <c r="B72" s="9" t="n"/>
      <c r="C72" s="9" t="n"/>
      <c r="D72" s="10" t="n"/>
      <c r="E72" s="11" t="n"/>
      <c r="F72" s="11" t="n"/>
      <c r="G72" s="12" t="n"/>
      <c r="H72" s="9" t="n"/>
      <c r="I72" s="9" t="n"/>
      <c r="J72" s="9" t="n"/>
      <c r="K72" s="13">
        <f>IF(OR(A72="",D72="",E72="",F72=""),"",IF(C72="Short",(E72-F72)*D72,(F72-E72)*D72))</f>
        <v/>
      </c>
      <c r="L72" s="13">
        <f>IF(K72="","",K72-N(G72))</f>
        <v/>
      </c>
      <c r="M72" s="14">
        <f>IF(L72="","",IF(L72&gt;0,"Win",IF(L72&lt;0,"Loss","Scratch")))</f>
        <v/>
      </c>
      <c r="N72" s="13">
        <f>IF(L72="","",SUM($L$4:L72))</f>
        <v/>
      </c>
    </row>
    <row r="73">
      <c r="A73" s="8" t="n"/>
      <c r="B73" s="9" t="n"/>
      <c r="C73" s="9" t="n"/>
      <c r="D73" s="10" t="n"/>
      <c r="E73" s="11" t="n"/>
      <c r="F73" s="11" t="n"/>
      <c r="G73" s="12" t="n"/>
      <c r="H73" s="9" t="n"/>
      <c r="I73" s="9" t="n"/>
      <c r="J73" s="9" t="n"/>
      <c r="K73" s="13">
        <f>IF(OR(A73="",D73="",E73="",F73=""),"",IF(C73="Short",(E73-F73)*D73,(F73-E73)*D73))</f>
        <v/>
      </c>
      <c r="L73" s="13">
        <f>IF(K73="","",K73-N(G73))</f>
        <v/>
      </c>
      <c r="M73" s="14">
        <f>IF(L73="","",IF(L73&gt;0,"Win",IF(L73&lt;0,"Loss","Scratch")))</f>
        <v/>
      </c>
      <c r="N73" s="13">
        <f>IF(L73="","",SUM($L$4:L73))</f>
        <v/>
      </c>
    </row>
    <row r="74">
      <c r="A74" s="8" t="n"/>
      <c r="B74" s="9" t="n"/>
      <c r="C74" s="9" t="n"/>
      <c r="D74" s="10" t="n"/>
      <c r="E74" s="11" t="n"/>
      <c r="F74" s="11" t="n"/>
      <c r="G74" s="12" t="n"/>
      <c r="H74" s="9" t="n"/>
      <c r="I74" s="9" t="n"/>
      <c r="J74" s="9" t="n"/>
      <c r="K74" s="13">
        <f>IF(OR(A74="",D74="",E74="",F74=""),"",IF(C74="Short",(E74-F74)*D74,(F74-E74)*D74))</f>
        <v/>
      </c>
      <c r="L74" s="13">
        <f>IF(K74="","",K74-N(G74))</f>
        <v/>
      </c>
      <c r="M74" s="14">
        <f>IF(L74="","",IF(L74&gt;0,"Win",IF(L74&lt;0,"Loss","Scratch")))</f>
        <v/>
      </c>
      <c r="N74" s="13">
        <f>IF(L74="","",SUM($L$4:L74))</f>
        <v/>
      </c>
    </row>
    <row r="75">
      <c r="A75" s="8" t="n"/>
      <c r="B75" s="9" t="n"/>
      <c r="C75" s="9" t="n"/>
      <c r="D75" s="10" t="n"/>
      <c r="E75" s="11" t="n"/>
      <c r="F75" s="11" t="n"/>
      <c r="G75" s="12" t="n"/>
      <c r="H75" s="9" t="n"/>
      <c r="I75" s="9" t="n"/>
      <c r="J75" s="9" t="n"/>
      <c r="K75" s="13">
        <f>IF(OR(A75="",D75="",E75="",F75=""),"",IF(C75="Short",(E75-F75)*D75,(F75-E75)*D75))</f>
        <v/>
      </c>
      <c r="L75" s="13">
        <f>IF(K75="","",K75-N(G75))</f>
        <v/>
      </c>
      <c r="M75" s="14">
        <f>IF(L75="","",IF(L75&gt;0,"Win",IF(L75&lt;0,"Loss","Scratch")))</f>
        <v/>
      </c>
      <c r="N75" s="13">
        <f>IF(L75="","",SUM($L$4:L75))</f>
        <v/>
      </c>
    </row>
    <row r="76">
      <c r="A76" s="8" t="n"/>
      <c r="B76" s="9" t="n"/>
      <c r="C76" s="9" t="n"/>
      <c r="D76" s="10" t="n"/>
      <c r="E76" s="11" t="n"/>
      <c r="F76" s="11" t="n"/>
      <c r="G76" s="12" t="n"/>
      <c r="H76" s="9" t="n"/>
      <c r="I76" s="9" t="n"/>
      <c r="J76" s="9" t="n"/>
      <c r="K76" s="13">
        <f>IF(OR(A76="",D76="",E76="",F76=""),"",IF(C76="Short",(E76-F76)*D76,(F76-E76)*D76))</f>
        <v/>
      </c>
      <c r="L76" s="13">
        <f>IF(K76="","",K76-N(G76))</f>
        <v/>
      </c>
      <c r="M76" s="14">
        <f>IF(L76="","",IF(L76&gt;0,"Win",IF(L76&lt;0,"Loss","Scratch")))</f>
        <v/>
      </c>
      <c r="N76" s="13">
        <f>IF(L76="","",SUM($L$4:L76))</f>
        <v/>
      </c>
    </row>
    <row r="77">
      <c r="A77" s="8" t="n"/>
      <c r="B77" s="9" t="n"/>
      <c r="C77" s="9" t="n"/>
      <c r="D77" s="10" t="n"/>
      <c r="E77" s="11" t="n"/>
      <c r="F77" s="11" t="n"/>
      <c r="G77" s="12" t="n"/>
      <c r="H77" s="9" t="n"/>
      <c r="I77" s="9" t="n"/>
      <c r="J77" s="9" t="n"/>
      <c r="K77" s="13">
        <f>IF(OR(A77="",D77="",E77="",F77=""),"",IF(C77="Short",(E77-F77)*D77,(F77-E77)*D77))</f>
        <v/>
      </c>
      <c r="L77" s="13">
        <f>IF(K77="","",K77-N(G77))</f>
        <v/>
      </c>
      <c r="M77" s="14">
        <f>IF(L77="","",IF(L77&gt;0,"Win",IF(L77&lt;0,"Loss","Scratch")))</f>
        <v/>
      </c>
      <c r="N77" s="13">
        <f>IF(L77="","",SUM($L$4:L77))</f>
        <v/>
      </c>
    </row>
    <row r="78">
      <c r="A78" s="8" t="n"/>
      <c r="B78" s="9" t="n"/>
      <c r="C78" s="9" t="n"/>
      <c r="D78" s="10" t="n"/>
      <c r="E78" s="11" t="n"/>
      <c r="F78" s="11" t="n"/>
      <c r="G78" s="12" t="n"/>
      <c r="H78" s="9" t="n"/>
      <c r="I78" s="9" t="n"/>
      <c r="J78" s="9" t="n"/>
      <c r="K78" s="13">
        <f>IF(OR(A78="",D78="",E78="",F78=""),"",IF(C78="Short",(E78-F78)*D78,(F78-E78)*D78))</f>
        <v/>
      </c>
      <c r="L78" s="13">
        <f>IF(K78="","",K78-N(G78))</f>
        <v/>
      </c>
      <c r="M78" s="14">
        <f>IF(L78="","",IF(L78&gt;0,"Win",IF(L78&lt;0,"Loss","Scratch")))</f>
        <v/>
      </c>
      <c r="N78" s="13">
        <f>IF(L78="","",SUM($L$4:L78))</f>
        <v/>
      </c>
    </row>
    <row r="79">
      <c r="A79" s="8" t="n"/>
      <c r="B79" s="9" t="n"/>
      <c r="C79" s="9" t="n"/>
      <c r="D79" s="10" t="n"/>
      <c r="E79" s="11" t="n"/>
      <c r="F79" s="11" t="n"/>
      <c r="G79" s="12" t="n"/>
      <c r="H79" s="9" t="n"/>
      <c r="I79" s="9" t="n"/>
      <c r="J79" s="9" t="n"/>
      <c r="K79" s="13">
        <f>IF(OR(A79="",D79="",E79="",F79=""),"",IF(C79="Short",(E79-F79)*D79,(F79-E79)*D79))</f>
        <v/>
      </c>
      <c r="L79" s="13">
        <f>IF(K79="","",K79-N(G79))</f>
        <v/>
      </c>
      <c r="M79" s="14">
        <f>IF(L79="","",IF(L79&gt;0,"Win",IF(L79&lt;0,"Loss","Scratch")))</f>
        <v/>
      </c>
      <c r="N79" s="13">
        <f>IF(L79="","",SUM($L$4:L79))</f>
        <v/>
      </c>
    </row>
    <row r="80">
      <c r="A80" s="8" t="n"/>
      <c r="B80" s="9" t="n"/>
      <c r="C80" s="9" t="n"/>
      <c r="D80" s="10" t="n"/>
      <c r="E80" s="11" t="n"/>
      <c r="F80" s="11" t="n"/>
      <c r="G80" s="12" t="n"/>
      <c r="H80" s="9" t="n"/>
      <c r="I80" s="9" t="n"/>
      <c r="J80" s="9" t="n"/>
      <c r="K80" s="13">
        <f>IF(OR(A80="",D80="",E80="",F80=""),"",IF(C80="Short",(E80-F80)*D80,(F80-E80)*D80))</f>
        <v/>
      </c>
      <c r="L80" s="13">
        <f>IF(K80="","",K80-N(G80))</f>
        <v/>
      </c>
      <c r="M80" s="14">
        <f>IF(L80="","",IF(L80&gt;0,"Win",IF(L80&lt;0,"Loss","Scratch")))</f>
        <v/>
      </c>
      <c r="N80" s="13">
        <f>IF(L80="","",SUM($L$4:L80))</f>
        <v/>
      </c>
    </row>
    <row r="81">
      <c r="A81" s="8" t="n"/>
      <c r="B81" s="9" t="n"/>
      <c r="C81" s="9" t="n"/>
      <c r="D81" s="10" t="n"/>
      <c r="E81" s="11" t="n"/>
      <c r="F81" s="11" t="n"/>
      <c r="G81" s="12" t="n"/>
      <c r="H81" s="9" t="n"/>
      <c r="I81" s="9" t="n"/>
      <c r="J81" s="9" t="n"/>
      <c r="K81" s="13">
        <f>IF(OR(A81="",D81="",E81="",F81=""),"",IF(C81="Short",(E81-F81)*D81,(F81-E81)*D81))</f>
        <v/>
      </c>
      <c r="L81" s="13">
        <f>IF(K81="","",K81-N(G81))</f>
        <v/>
      </c>
      <c r="M81" s="14">
        <f>IF(L81="","",IF(L81&gt;0,"Win",IF(L81&lt;0,"Loss","Scratch")))</f>
        <v/>
      </c>
      <c r="N81" s="13">
        <f>IF(L81="","",SUM($L$4:L81))</f>
        <v/>
      </c>
    </row>
    <row r="82">
      <c r="A82" s="8" t="n"/>
      <c r="B82" s="9" t="n"/>
      <c r="C82" s="9" t="n"/>
      <c r="D82" s="10" t="n"/>
      <c r="E82" s="11" t="n"/>
      <c r="F82" s="11" t="n"/>
      <c r="G82" s="12" t="n"/>
      <c r="H82" s="9" t="n"/>
      <c r="I82" s="9" t="n"/>
      <c r="J82" s="9" t="n"/>
      <c r="K82" s="13">
        <f>IF(OR(A82="",D82="",E82="",F82=""),"",IF(C82="Short",(E82-F82)*D82,(F82-E82)*D82))</f>
        <v/>
      </c>
      <c r="L82" s="13">
        <f>IF(K82="","",K82-N(G82))</f>
        <v/>
      </c>
      <c r="M82" s="14">
        <f>IF(L82="","",IF(L82&gt;0,"Win",IF(L82&lt;0,"Loss","Scratch")))</f>
        <v/>
      </c>
      <c r="N82" s="13">
        <f>IF(L82="","",SUM($L$4:L82))</f>
        <v/>
      </c>
    </row>
    <row r="83">
      <c r="A83" s="8" t="n"/>
      <c r="B83" s="9" t="n"/>
      <c r="C83" s="9" t="n"/>
      <c r="D83" s="10" t="n"/>
      <c r="E83" s="11" t="n"/>
      <c r="F83" s="11" t="n"/>
      <c r="G83" s="12" t="n"/>
      <c r="H83" s="9" t="n"/>
      <c r="I83" s="9" t="n"/>
      <c r="J83" s="9" t="n"/>
      <c r="K83" s="13">
        <f>IF(OR(A83="",D83="",E83="",F83=""),"",IF(C83="Short",(E83-F83)*D83,(F83-E83)*D83))</f>
        <v/>
      </c>
      <c r="L83" s="13">
        <f>IF(K83="","",K83-N(G83))</f>
        <v/>
      </c>
      <c r="M83" s="14">
        <f>IF(L83="","",IF(L83&gt;0,"Win",IF(L83&lt;0,"Loss","Scratch")))</f>
        <v/>
      </c>
      <c r="N83" s="13">
        <f>IF(L83="","",SUM($L$4:L83))</f>
        <v/>
      </c>
    </row>
    <row r="84">
      <c r="A84" s="8" t="n"/>
      <c r="B84" s="9" t="n"/>
      <c r="C84" s="9" t="n"/>
      <c r="D84" s="10" t="n"/>
      <c r="E84" s="11" t="n"/>
      <c r="F84" s="11" t="n"/>
      <c r="G84" s="12" t="n"/>
      <c r="H84" s="9" t="n"/>
      <c r="I84" s="9" t="n"/>
      <c r="J84" s="9" t="n"/>
      <c r="K84" s="13">
        <f>IF(OR(A84="",D84="",E84="",F84=""),"",IF(C84="Short",(E84-F84)*D84,(F84-E84)*D84))</f>
        <v/>
      </c>
      <c r="L84" s="13">
        <f>IF(K84="","",K84-N(G84))</f>
        <v/>
      </c>
      <c r="M84" s="14">
        <f>IF(L84="","",IF(L84&gt;0,"Win",IF(L84&lt;0,"Loss","Scratch")))</f>
        <v/>
      </c>
      <c r="N84" s="13">
        <f>IF(L84="","",SUM($L$4:L84))</f>
        <v/>
      </c>
    </row>
    <row r="85">
      <c r="A85" s="8" t="n"/>
      <c r="B85" s="9" t="n"/>
      <c r="C85" s="9" t="n"/>
      <c r="D85" s="10" t="n"/>
      <c r="E85" s="11" t="n"/>
      <c r="F85" s="11" t="n"/>
      <c r="G85" s="12" t="n"/>
      <c r="H85" s="9" t="n"/>
      <c r="I85" s="9" t="n"/>
      <c r="J85" s="9" t="n"/>
      <c r="K85" s="13">
        <f>IF(OR(A85="",D85="",E85="",F85=""),"",IF(C85="Short",(E85-F85)*D85,(F85-E85)*D85))</f>
        <v/>
      </c>
      <c r="L85" s="13">
        <f>IF(K85="","",K85-N(G85))</f>
        <v/>
      </c>
      <c r="M85" s="14">
        <f>IF(L85="","",IF(L85&gt;0,"Win",IF(L85&lt;0,"Loss","Scratch")))</f>
        <v/>
      </c>
      <c r="N85" s="13">
        <f>IF(L85="","",SUM($L$4:L85))</f>
        <v/>
      </c>
    </row>
    <row r="86">
      <c r="A86" s="8" t="n"/>
      <c r="B86" s="9" t="n"/>
      <c r="C86" s="9" t="n"/>
      <c r="D86" s="10" t="n"/>
      <c r="E86" s="11" t="n"/>
      <c r="F86" s="11" t="n"/>
      <c r="G86" s="12" t="n"/>
      <c r="H86" s="9" t="n"/>
      <c r="I86" s="9" t="n"/>
      <c r="J86" s="9" t="n"/>
      <c r="K86" s="13">
        <f>IF(OR(A86="",D86="",E86="",F86=""),"",IF(C86="Short",(E86-F86)*D86,(F86-E86)*D86))</f>
        <v/>
      </c>
      <c r="L86" s="13">
        <f>IF(K86="","",K86-N(G86))</f>
        <v/>
      </c>
      <c r="M86" s="14">
        <f>IF(L86="","",IF(L86&gt;0,"Win",IF(L86&lt;0,"Loss","Scratch")))</f>
        <v/>
      </c>
      <c r="N86" s="13">
        <f>IF(L86="","",SUM($L$4:L86))</f>
        <v/>
      </c>
    </row>
    <row r="87">
      <c r="A87" s="8" t="n"/>
      <c r="B87" s="9" t="n"/>
      <c r="C87" s="9" t="n"/>
      <c r="D87" s="10" t="n"/>
      <c r="E87" s="11" t="n"/>
      <c r="F87" s="11" t="n"/>
      <c r="G87" s="12" t="n"/>
      <c r="H87" s="9" t="n"/>
      <c r="I87" s="9" t="n"/>
      <c r="J87" s="9" t="n"/>
      <c r="K87" s="13">
        <f>IF(OR(A87="",D87="",E87="",F87=""),"",IF(C87="Short",(E87-F87)*D87,(F87-E87)*D87))</f>
        <v/>
      </c>
      <c r="L87" s="13">
        <f>IF(K87="","",K87-N(G87))</f>
        <v/>
      </c>
      <c r="M87" s="14">
        <f>IF(L87="","",IF(L87&gt;0,"Win",IF(L87&lt;0,"Loss","Scratch")))</f>
        <v/>
      </c>
      <c r="N87" s="13">
        <f>IF(L87="","",SUM($L$4:L87))</f>
        <v/>
      </c>
    </row>
    <row r="88">
      <c r="A88" s="8" t="n"/>
      <c r="B88" s="9" t="n"/>
      <c r="C88" s="9" t="n"/>
      <c r="D88" s="10" t="n"/>
      <c r="E88" s="11" t="n"/>
      <c r="F88" s="11" t="n"/>
      <c r="G88" s="12" t="n"/>
      <c r="H88" s="9" t="n"/>
      <c r="I88" s="9" t="n"/>
      <c r="J88" s="9" t="n"/>
      <c r="K88" s="13">
        <f>IF(OR(A88="",D88="",E88="",F88=""),"",IF(C88="Short",(E88-F88)*D88,(F88-E88)*D88))</f>
        <v/>
      </c>
      <c r="L88" s="13">
        <f>IF(K88="","",K88-N(G88))</f>
        <v/>
      </c>
      <c r="M88" s="14">
        <f>IF(L88="","",IF(L88&gt;0,"Win",IF(L88&lt;0,"Loss","Scratch")))</f>
        <v/>
      </c>
      <c r="N88" s="13">
        <f>IF(L88="","",SUM($L$4:L88))</f>
        <v/>
      </c>
    </row>
    <row r="89">
      <c r="A89" s="8" t="n"/>
      <c r="B89" s="9" t="n"/>
      <c r="C89" s="9" t="n"/>
      <c r="D89" s="10" t="n"/>
      <c r="E89" s="11" t="n"/>
      <c r="F89" s="11" t="n"/>
      <c r="G89" s="12" t="n"/>
      <c r="H89" s="9" t="n"/>
      <c r="I89" s="9" t="n"/>
      <c r="J89" s="9" t="n"/>
      <c r="K89" s="13">
        <f>IF(OR(A89="",D89="",E89="",F89=""),"",IF(C89="Short",(E89-F89)*D89,(F89-E89)*D89))</f>
        <v/>
      </c>
      <c r="L89" s="13">
        <f>IF(K89="","",K89-N(G89))</f>
        <v/>
      </c>
      <c r="M89" s="14">
        <f>IF(L89="","",IF(L89&gt;0,"Win",IF(L89&lt;0,"Loss","Scratch")))</f>
        <v/>
      </c>
      <c r="N89" s="13">
        <f>IF(L89="","",SUM($L$4:L89))</f>
        <v/>
      </c>
    </row>
    <row r="90">
      <c r="A90" s="8" t="n"/>
      <c r="B90" s="9" t="n"/>
      <c r="C90" s="9" t="n"/>
      <c r="D90" s="10" t="n"/>
      <c r="E90" s="11" t="n"/>
      <c r="F90" s="11" t="n"/>
      <c r="G90" s="12" t="n"/>
      <c r="H90" s="9" t="n"/>
      <c r="I90" s="9" t="n"/>
      <c r="J90" s="9" t="n"/>
      <c r="K90" s="13">
        <f>IF(OR(A90="",D90="",E90="",F90=""),"",IF(C90="Short",(E90-F90)*D90,(F90-E90)*D90))</f>
        <v/>
      </c>
      <c r="L90" s="13">
        <f>IF(K90="","",K90-N(G90))</f>
        <v/>
      </c>
      <c r="M90" s="14">
        <f>IF(L90="","",IF(L90&gt;0,"Win",IF(L90&lt;0,"Loss","Scratch")))</f>
        <v/>
      </c>
      <c r="N90" s="13">
        <f>IF(L90="","",SUM($L$4:L90))</f>
        <v/>
      </c>
    </row>
    <row r="91">
      <c r="A91" s="8" t="n"/>
      <c r="B91" s="9" t="n"/>
      <c r="C91" s="9" t="n"/>
      <c r="D91" s="10" t="n"/>
      <c r="E91" s="11" t="n"/>
      <c r="F91" s="11" t="n"/>
      <c r="G91" s="12" t="n"/>
      <c r="H91" s="9" t="n"/>
      <c r="I91" s="9" t="n"/>
      <c r="J91" s="9" t="n"/>
      <c r="K91" s="13">
        <f>IF(OR(A91="",D91="",E91="",F91=""),"",IF(C91="Short",(E91-F91)*D91,(F91-E91)*D91))</f>
        <v/>
      </c>
      <c r="L91" s="13">
        <f>IF(K91="","",K91-N(G91))</f>
        <v/>
      </c>
      <c r="M91" s="14">
        <f>IF(L91="","",IF(L91&gt;0,"Win",IF(L91&lt;0,"Loss","Scratch")))</f>
        <v/>
      </c>
      <c r="N91" s="13">
        <f>IF(L91="","",SUM($L$4:L91))</f>
        <v/>
      </c>
    </row>
    <row r="92">
      <c r="A92" s="8" t="n"/>
      <c r="B92" s="9" t="n"/>
      <c r="C92" s="9" t="n"/>
      <c r="D92" s="10" t="n"/>
      <c r="E92" s="11" t="n"/>
      <c r="F92" s="11" t="n"/>
      <c r="G92" s="12" t="n"/>
      <c r="H92" s="9" t="n"/>
      <c r="I92" s="9" t="n"/>
      <c r="J92" s="9" t="n"/>
      <c r="K92" s="13">
        <f>IF(OR(A92="",D92="",E92="",F92=""),"",IF(C92="Short",(E92-F92)*D92,(F92-E92)*D92))</f>
        <v/>
      </c>
      <c r="L92" s="13">
        <f>IF(K92="","",K92-N(G92))</f>
        <v/>
      </c>
      <c r="M92" s="14">
        <f>IF(L92="","",IF(L92&gt;0,"Win",IF(L92&lt;0,"Loss","Scratch")))</f>
        <v/>
      </c>
      <c r="N92" s="13">
        <f>IF(L92="","",SUM($L$4:L92))</f>
        <v/>
      </c>
    </row>
    <row r="93">
      <c r="A93" s="8" t="n"/>
      <c r="B93" s="9" t="n"/>
      <c r="C93" s="9" t="n"/>
      <c r="D93" s="10" t="n"/>
      <c r="E93" s="11" t="n"/>
      <c r="F93" s="11" t="n"/>
      <c r="G93" s="12" t="n"/>
      <c r="H93" s="9" t="n"/>
      <c r="I93" s="9" t="n"/>
      <c r="J93" s="9" t="n"/>
      <c r="K93" s="13">
        <f>IF(OR(A93="",D93="",E93="",F93=""),"",IF(C93="Short",(E93-F93)*D93,(F93-E93)*D93))</f>
        <v/>
      </c>
      <c r="L93" s="13">
        <f>IF(K93="","",K93-N(G93))</f>
        <v/>
      </c>
      <c r="M93" s="14">
        <f>IF(L93="","",IF(L93&gt;0,"Win",IF(L93&lt;0,"Loss","Scratch")))</f>
        <v/>
      </c>
      <c r="N93" s="13">
        <f>IF(L93="","",SUM($L$4:L93))</f>
        <v/>
      </c>
    </row>
    <row r="94">
      <c r="A94" s="8" t="n"/>
      <c r="B94" s="9" t="n"/>
      <c r="C94" s="9" t="n"/>
      <c r="D94" s="10" t="n"/>
      <c r="E94" s="11" t="n"/>
      <c r="F94" s="11" t="n"/>
      <c r="G94" s="12" t="n"/>
      <c r="H94" s="9" t="n"/>
      <c r="I94" s="9" t="n"/>
      <c r="J94" s="9" t="n"/>
      <c r="K94" s="13">
        <f>IF(OR(A94="",D94="",E94="",F94=""),"",IF(C94="Short",(E94-F94)*D94,(F94-E94)*D94))</f>
        <v/>
      </c>
      <c r="L94" s="13">
        <f>IF(K94="","",K94-N(G94))</f>
        <v/>
      </c>
      <c r="M94" s="14">
        <f>IF(L94="","",IF(L94&gt;0,"Win",IF(L94&lt;0,"Loss","Scratch")))</f>
        <v/>
      </c>
      <c r="N94" s="13">
        <f>IF(L94="","",SUM($L$4:L94))</f>
        <v/>
      </c>
    </row>
    <row r="95">
      <c r="A95" s="8" t="n"/>
      <c r="B95" s="9" t="n"/>
      <c r="C95" s="9" t="n"/>
      <c r="D95" s="10" t="n"/>
      <c r="E95" s="11" t="n"/>
      <c r="F95" s="11" t="n"/>
      <c r="G95" s="12" t="n"/>
      <c r="H95" s="9" t="n"/>
      <c r="I95" s="9" t="n"/>
      <c r="J95" s="9" t="n"/>
      <c r="K95" s="13">
        <f>IF(OR(A95="",D95="",E95="",F95=""),"",IF(C95="Short",(E95-F95)*D95,(F95-E95)*D95))</f>
        <v/>
      </c>
      <c r="L95" s="13">
        <f>IF(K95="","",K95-N(G95))</f>
        <v/>
      </c>
      <c r="M95" s="14">
        <f>IF(L95="","",IF(L95&gt;0,"Win",IF(L95&lt;0,"Loss","Scratch")))</f>
        <v/>
      </c>
      <c r="N95" s="13">
        <f>IF(L95="","",SUM($L$4:L95))</f>
        <v/>
      </c>
    </row>
    <row r="96">
      <c r="A96" s="8" t="n"/>
      <c r="B96" s="9" t="n"/>
      <c r="C96" s="9" t="n"/>
      <c r="D96" s="10" t="n"/>
      <c r="E96" s="11" t="n"/>
      <c r="F96" s="11" t="n"/>
      <c r="G96" s="12" t="n"/>
      <c r="H96" s="9" t="n"/>
      <c r="I96" s="9" t="n"/>
      <c r="J96" s="9" t="n"/>
      <c r="K96" s="13">
        <f>IF(OR(A96="",D96="",E96="",F96=""),"",IF(C96="Short",(E96-F96)*D96,(F96-E96)*D96))</f>
        <v/>
      </c>
      <c r="L96" s="13">
        <f>IF(K96="","",K96-N(G96))</f>
        <v/>
      </c>
      <c r="M96" s="14">
        <f>IF(L96="","",IF(L96&gt;0,"Win",IF(L96&lt;0,"Loss","Scratch")))</f>
        <v/>
      </c>
      <c r="N96" s="13">
        <f>IF(L96="","",SUM($L$4:L96))</f>
        <v/>
      </c>
    </row>
    <row r="97">
      <c r="A97" s="8" t="n"/>
      <c r="B97" s="9" t="n"/>
      <c r="C97" s="9" t="n"/>
      <c r="D97" s="10" t="n"/>
      <c r="E97" s="11" t="n"/>
      <c r="F97" s="11" t="n"/>
      <c r="G97" s="12" t="n"/>
      <c r="H97" s="9" t="n"/>
      <c r="I97" s="9" t="n"/>
      <c r="J97" s="9" t="n"/>
      <c r="K97" s="13">
        <f>IF(OR(A97="",D97="",E97="",F97=""),"",IF(C97="Short",(E97-F97)*D97,(F97-E97)*D97))</f>
        <v/>
      </c>
      <c r="L97" s="13">
        <f>IF(K97="","",K97-N(G97))</f>
        <v/>
      </c>
      <c r="M97" s="14">
        <f>IF(L97="","",IF(L97&gt;0,"Win",IF(L97&lt;0,"Loss","Scratch")))</f>
        <v/>
      </c>
      <c r="N97" s="13">
        <f>IF(L97="","",SUM($L$4:L97))</f>
        <v/>
      </c>
    </row>
    <row r="98">
      <c r="A98" s="8" t="n"/>
      <c r="B98" s="9" t="n"/>
      <c r="C98" s="9" t="n"/>
      <c r="D98" s="10" t="n"/>
      <c r="E98" s="11" t="n"/>
      <c r="F98" s="11" t="n"/>
      <c r="G98" s="12" t="n"/>
      <c r="H98" s="9" t="n"/>
      <c r="I98" s="9" t="n"/>
      <c r="J98" s="9" t="n"/>
      <c r="K98" s="13">
        <f>IF(OR(A98="",D98="",E98="",F98=""),"",IF(C98="Short",(E98-F98)*D98,(F98-E98)*D98))</f>
        <v/>
      </c>
      <c r="L98" s="13">
        <f>IF(K98="","",K98-N(G98))</f>
        <v/>
      </c>
      <c r="M98" s="14">
        <f>IF(L98="","",IF(L98&gt;0,"Win",IF(L98&lt;0,"Loss","Scratch")))</f>
        <v/>
      </c>
      <c r="N98" s="13">
        <f>IF(L98="","",SUM($L$4:L98))</f>
        <v/>
      </c>
    </row>
    <row r="99">
      <c r="A99" s="8" t="n"/>
      <c r="B99" s="9" t="n"/>
      <c r="C99" s="9" t="n"/>
      <c r="D99" s="10" t="n"/>
      <c r="E99" s="11" t="n"/>
      <c r="F99" s="11" t="n"/>
      <c r="G99" s="12" t="n"/>
      <c r="H99" s="9" t="n"/>
      <c r="I99" s="9" t="n"/>
      <c r="J99" s="9" t="n"/>
      <c r="K99" s="13">
        <f>IF(OR(A99="",D99="",E99="",F99=""),"",IF(C99="Short",(E99-F99)*D99,(F99-E99)*D99))</f>
        <v/>
      </c>
      <c r="L99" s="13">
        <f>IF(K99="","",K99-N(G99))</f>
        <v/>
      </c>
      <c r="M99" s="14">
        <f>IF(L99="","",IF(L99&gt;0,"Win",IF(L99&lt;0,"Loss","Scratch")))</f>
        <v/>
      </c>
      <c r="N99" s="13">
        <f>IF(L99="","",SUM($L$4:L99))</f>
        <v/>
      </c>
    </row>
    <row r="100">
      <c r="A100" s="8" t="n"/>
      <c r="B100" s="9" t="n"/>
      <c r="C100" s="9" t="n"/>
      <c r="D100" s="10" t="n"/>
      <c r="E100" s="11" t="n"/>
      <c r="F100" s="11" t="n"/>
      <c r="G100" s="12" t="n"/>
      <c r="H100" s="9" t="n"/>
      <c r="I100" s="9" t="n"/>
      <c r="J100" s="9" t="n"/>
      <c r="K100" s="13">
        <f>IF(OR(A100="",D100="",E100="",F100=""),"",IF(C100="Short",(E100-F100)*D100,(F100-E100)*D100))</f>
        <v/>
      </c>
      <c r="L100" s="13">
        <f>IF(K100="","",K100-N(G100))</f>
        <v/>
      </c>
      <c r="M100" s="14">
        <f>IF(L100="","",IF(L100&gt;0,"Win",IF(L100&lt;0,"Loss","Scratch")))</f>
        <v/>
      </c>
      <c r="N100" s="13">
        <f>IF(L100="","",SUM($L$4:L100))</f>
        <v/>
      </c>
    </row>
    <row r="101">
      <c r="A101" s="8" t="n"/>
      <c r="B101" s="9" t="n"/>
      <c r="C101" s="9" t="n"/>
      <c r="D101" s="10" t="n"/>
      <c r="E101" s="11" t="n"/>
      <c r="F101" s="11" t="n"/>
      <c r="G101" s="12" t="n"/>
      <c r="H101" s="9" t="n"/>
      <c r="I101" s="9" t="n"/>
      <c r="J101" s="9" t="n"/>
      <c r="K101" s="13">
        <f>IF(OR(A101="",D101="",E101="",F101=""),"",IF(C101="Short",(E101-F101)*D101,(F101-E101)*D101))</f>
        <v/>
      </c>
      <c r="L101" s="13">
        <f>IF(K101="","",K101-N(G101))</f>
        <v/>
      </c>
      <c r="M101" s="14">
        <f>IF(L101="","",IF(L101&gt;0,"Win",IF(L101&lt;0,"Loss","Scratch")))</f>
        <v/>
      </c>
      <c r="N101" s="13">
        <f>IF(L101="","",SUM($L$4:L101))</f>
        <v/>
      </c>
    </row>
    <row r="102">
      <c r="A102" s="8" t="n"/>
      <c r="B102" s="9" t="n"/>
      <c r="C102" s="9" t="n"/>
      <c r="D102" s="10" t="n"/>
      <c r="E102" s="11" t="n"/>
      <c r="F102" s="11" t="n"/>
      <c r="G102" s="12" t="n"/>
      <c r="H102" s="9" t="n"/>
      <c r="I102" s="9" t="n"/>
      <c r="J102" s="9" t="n"/>
      <c r="K102" s="13">
        <f>IF(OR(A102="",D102="",E102="",F102=""),"",IF(C102="Short",(E102-F102)*D102,(F102-E102)*D102))</f>
        <v/>
      </c>
      <c r="L102" s="13">
        <f>IF(K102="","",K102-N(G102))</f>
        <v/>
      </c>
      <c r="M102" s="14">
        <f>IF(L102="","",IF(L102&gt;0,"Win",IF(L102&lt;0,"Loss","Scratch")))</f>
        <v/>
      </c>
      <c r="N102" s="13">
        <f>IF(L102="","",SUM($L$4:L102))</f>
        <v/>
      </c>
    </row>
    <row r="103">
      <c r="A103" s="8" t="n"/>
      <c r="B103" s="9" t="n"/>
      <c r="C103" s="9" t="n"/>
      <c r="D103" s="10" t="n"/>
      <c r="E103" s="11" t="n"/>
      <c r="F103" s="11" t="n"/>
      <c r="G103" s="12" t="n"/>
      <c r="H103" s="9" t="n"/>
      <c r="I103" s="9" t="n"/>
      <c r="J103" s="9" t="n"/>
      <c r="K103" s="13">
        <f>IF(OR(A103="",D103="",E103="",F103=""),"",IF(C103="Short",(E103-F103)*D103,(F103-E103)*D103))</f>
        <v/>
      </c>
      <c r="L103" s="13">
        <f>IF(K103="","",K103-N(G103))</f>
        <v/>
      </c>
      <c r="M103" s="14">
        <f>IF(L103="","",IF(L103&gt;0,"Win",IF(L103&lt;0,"Loss","Scratch")))</f>
        <v/>
      </c>
      <c r="N103" s="13">
        <f>IF(L103="","",SUM($L$4:L103))</f>
        <v/>
      </c>
    </row>
    <row r="104">
      <c r="A104" s="8" t="n"/>
      <c r="B104" s="9" t="n"/>
      <c r="C104" s="9" t="n"/>
      <c r="D104" s="10" t="n"/>
      <c r="E104" s="11" t="n"/>
      <c r="F104" s="11" t="n"/>
      <c r="G104" s="12" t="n"/>
      <c r="H104" s="9" t="n"/>
      <c r="I104" s="9" t="n"/>
      <c r="J104" s="9" t="n"/>
      <c r="K104" s="13">
        <f>IF(OR(A104="",D104="",E104="",F104=""),"",IF(C104="Short",(E104-F104)*D104,(F104-E104)*D104))</f>
        <v/>
      </c>
      <c r="L104" s="13">
        <f>IF(K104="","",K104-N(G104))</f>
        <v/>
      </c>
      <c r="M104" s="14">
        <f>IF(L104="","",IF(L104&gt;0,"Win",IF(L104&lt;0,"Loss","Scratch")))</f>
        <v/>
      </c>
      <c r="N104" s="13">
        <f>IF(L104="","",SUM($L$4:L104))</f>
        <v/>
      </c>
    </row>
    <row r="105">
      <c r="A105" s="8" t="n"/>
      <c r="B105" s="9" t="n"/>
      <c r="C105" s="9" t="n"/>
      <c r="D105" s="10" t="n"/>
      <c r="E105" s="11" t="n"/>
      <c r="F105" s="11" t="n"/>
      <c r="G105" s="12" t="n"/>
      <c r="H105" s="9" t="n"/>
      <c r="I105" s="9" t="n"/>
      <c r="J105" s="9" t="n"/>
      <c r="K105" s="13">
        <f>IF(OR(A105="",D105="",E105="",F105=""),"",IF(C105="Short",(E105-F105)*D105,(F105-E105)*D105))</f>
        <v/>
      </c>
      <c r="L105" s="13">
        <f>IF(K105="","",K105-N(G105))</f>
        <v/>
      </c>
      <c r="M105" s="14">
        <f>IF(L105="","",IF(L105&gt;0,"Win",IF(L105&lt;0,"Loss","Scratch")))</f>
        <v/>
      </c>
      <c r="N105" s="13">
        <f>IF(L105="","",SUM($L$4:L105))</f>
        <v/>
      </c>
    </row>
    <row r="106">
      <c r="A106" s="8" t="n"/>
      <c r="B106" s="9" t="n"/>
      <c r="C106" s="9" t="n"/>
      <c r="D106" s="10" t="n"/>
      <c r="E106" s="11" t="n"/>
      <c r="F106" s="11" t="n"/>
      <c r="G106" s="12" t="n"/>
      <c r="H106" s="9" t="n"/>
      <c r="I106" s="9" t="n"/>
      <c r="J106" s="9" t="n"/>
      <c r="K106" s="13">
        <f>IF(OR(A106="",D106="",E106="",F106=""),"",IF(C106="Short",(E106-F106)*D106,(F106-E106)*D106))</f>
        <v/>
      </c>
      <c r="L106" s="13">
        <f>IF(K106="","",K106-N(G106))</f>
        <v/>
      </c>
      <c r="M106" s="14">
        <f>IF(L106="","",IF(L106&gt;0,"Win",IF(L106&lt;0,"Loss","Scratch")))</f>
        <v/>
      </c>
      <c r="N106" s="13">
        <f>IF(L106="","",SUM($L$4:L106))</f>
        <v/>
      </c>
    </row>
    <row r="107">
      <c r="A107" s="8" t="n"/>
      <c r="B107" s="9" t="n"/>
      <c r="C107" s="9" t="n"/>
      <c r="D107" s="10" t="n"/>
      <c r="E107" s="11" t="n"/>
      <c r="F107" s="11" t="n"/>
      <c r="G107" s="12" t="n"/>
      <c r="H107" s="9" t="n"/>
      <c r="I107" s="9" t="n"/>
      <c r="J107" s="9" t="n"/>
      <c r="K107" s="13">
        <f>IF(OR(A107="",D107="",E107="",F107=""),"",IF(C107="Short",(E107-F107)*D107,(F107-E107)*D107))</f>
        <v/>
      </c>
      <c r="L107" s="13">
        <f>IF(K107="","",K107-N(G107))</f>
        <v/>
      </c>
      <c r="M107" s="14">
        <f>IF(L107="","",IF(L107&gt;0,"Win",IF(L107&lt;0,"Loss","Scratch")))</f>
        <v/>
      </c>
      <c r="N107" s="13">
        <f>IF(L107="","",SUM($L$4:L107))</f>
        <v/>
      </c>
    </row>
    <row r="108">
      <c r="A108" s="8" t="n"/>
      <c r="B108" s="9" t="n"/>
      <c r="C108" s="9" t="n"/>
      <c r="D108" s="10" t="n"/>
      <c r="E108" s="11" t="n"/>
      <c r="F108" s="11" t="n"/>
      <c r="G108" s="12" t="n"/>
      <c r="H108" s="9" t="n"/>
      <c r="I108" s="9" t="n"/>
      <c r="J108" s="9" t="n"/>
      <c r="K108" s="13">
        <f>IF(OR(A108="",D108="",E108="",F108=""),"",IF(C108="Short",(E108-F108)*D108,(F108-E108)*D108))</f>
        <v/>
      </c>
      <c r="L108" s="13">
        <f>IF(K108="","",K108-N(G108))</f>
        <v/>
      </c>
      <c r="M108" s="14">
        <f>IF(L108="","",IF(L108&gt;0,"Win",IF(L108&lt;0,"Loss","Scratch")))</f>
        <v/>
      </c>
      <c r="N108" s="13">
        <f>IF(L108="","",SUM($L$4:L108))</f>
        <v/>
      </c>
    </row>
    <row r="109">
      <c r="A109" s="8" t="n"/>
      <c r="B109" s="9" t="n"/>
      <c r="C109" s="9" t="n"/>
      <c r="D109" s="10" t="n"/>
      <c r="E109" s="11" t="n"/>
      <c r="F109" s="11" t="n"/>
      <c r="G109" s="12" t="n"/>
      <c r="H109" s="9" t="n"/>
      <c r="I109" s="9" t="n"/>
      <c r="J109" s="9" t="n"/>
      <c r="K109" s="13">
        <f>IF(OR(A109="",D109="",E109="",F109=""),"",IF(C109="Short",(E109-F109)*D109,(F109-E109)*D109))</f>
        <v/>
      </c>
      <c r="L109" s="13">
        <f>IF(K109="","",K109-N(G109))</f>
        <v/>
      </c>
      <c r="M109" s="14">
        <f>IF(L109="","",IF(L109&gt;0,"Win",IF(L109&lt;0,"Loss","Scratch")))</f>
        <v/>
      </c>
      <c r="N109" s="13">
        <f>IF(L109="","",SUM($L$4:L109))</f>
        <v/>
      </c>
    </row>
    <row r="110">
      <c r="A110" s="8" t="n"/>
      <c r="B110" s="9" t="n"/>
      <c r="C110" s="9" t="n"/>
      <c r="D110" s="10" t="n"/>
      <c r="E110" s="11" t="n"/>
      <c r="F110" s="11" t="n"/>
      <c r="G110" s="12" t="n"/>
      <c r="H110" s="9" t="n"/>
      <c r="I110" s="9" t="n"/>
      <c r="J110" s="9" t="n"/>
      <c r="K110" s="13">
        <f>IF(OR(A110="",D110="",E110="",F110=""),"",IF(C110="Short",(E110-F110)*D110,(F110-E110)*D110))</f>
        <v/>
      </c>
      <c r="L110" s="13">
        <f>IF(K110="","",K110-N(G110))</f>
        <v/>
      </c>
      <c r="M110" s="14">
        <f>IF(L110="","",IF(L110&gt;0,"Win",IF(L110&lt;0,"Loss","Scratch")))</f>
        <v/>
      </c>
      <c r="N110" s="13">
        <f>IF(L110="","",SUM($L$4:L110))</f>
        <v/>
      </c>
    </row>
    <row r="111">
      <c r="A111" s="8" t="n"/>
      <c r="B111" s="9" t="n"/>
      <c r="C111" s="9" t="n"/>
      <c r="D111" s="10" t="n"/>
      <c r="E111" s="11" t="n"/>
      <c r="F111" s="11" t="n"/>
      <c r="G111" s="12" t="n"/>
      <c r="H111" s="9" t="n"/>
      <c r="I111" s="9" t="n"/>
      <c r="J111" s="9" t="n"/>
      <c r="K111" s="13">
        <f>IF(OR(A111="",D111="",E111="",F111=""),"",IF(C111="Short",(E111-F111)*D111,(F111-E111)*D111))</f>
        <v/>
      </c>
      <c r="L111" s="13">
        <f>IF(K111="","",K111-N(G111))</f>
        <v/>
      </c>
      <c r="M111" s="14">
        <f>IF(L111="","",IF(L111&gt;0,"Win",IF(L111&lt;0,"Loss","Scratch")))</f>
        <v/>
      </c>
      <c r="N111" s="13">
        <f>IF(L111="","",SUM($L$4:L111))</f>
        <v/>
      </c>
    </row>
    <row r="112">
      <c r="A112" s="8" t="n"/>
      <c r="B112" s="9" t="n"/>
      <c r="C112" s="9" t="n"/>
      <c r="D112" s="10" t="n"/>
      <c r="E112" s="11" t="n"/>
      <c r="F112" s="11" t="n"/>
      <c r="G112" s="12" t="n"/>
      <c r="H112" s="9" t="n"/>
      <c r="I112" s="9" t="n"/>
      <c r="J112" s="9" t="n"/>
      <c r="K112" s="13">
        <f>IF(OR(A112="",D112="",E112="",F112=""),"",IF(C112="Short",(E112-F112)*D112,(F112-E112)*D112))</f>
        <v/>
      </c>
      <c r="L112" s="13">
        <f>IF(K112="","",K112-N(G112))</f>
        <v/>
      </c>
      <c r="M112" s="14">
        <f>IF(L112="","",IF(L112&gt;0,"Win",IF(L112&lt;0,"Loss","Scratch")))</f>
        <v/>
      </c>
      <c r="N112" s="13">
        <f>IF(L112="","",SUM($L$4:L112))</f>
        <v/>
      </c>
    </row>
    <row r="113">
      <c r="A113" s="8" t="n"/>
      <c r="B113" s="9" t="n"/>
      <c r="C113" s="9" t="n"/>
      <c r="D113" s="10" t="n"/>
      <c r="E113" s="11" t="n"/>
      <c r="F113" s="11" t="n"/>
      <c r="G113" s="12" t="n"/>
      <c r="H113" s="9" t="n"/>
      <c r="I113" s="9" t="n"/>
      <c r="J113" s="9" t="n"/>
      <c r="K113" s="13">
        <f>IF(OR(A113="",D113="",E113="",F113=""),"",IF(C113="Short",(E113-F113)*D113,(F113-E113)*D113))</f>
        <v/>
      </c>
      <c r="L113" s="13">
        <f>IF(K113="","",K113-N(G113))</f>
        <v/>
      </c>
      <c r="M113" s="14">
        <f>IF(L113="","",IF(L113&gt;0,"Win",IF(L113&lt;0,"Loss","Scratch")))</f>
        <v/>
      </c>
      <c r="N113" s="13">
        <f>IF(L113="","",SUM($L$4:L113))</f>
        <v/>
      </c>
    </row>
    <row r="114">
      <c r="A114" s="8" t="n"/>
      <c r="B114" s="9" t="n"/>
      <c r="C114" s="9" t="n"/>
      <c r="D114" s="10" t="n"/>
      <c r="E114" s="11" t="n"/>
      <c r="F114" s="11" t="n"/>
      <c r="G114" s="12" t="n"/>
      <c r="H114" s="9" t="n"/>
      <c r="I114" s="9" t="n"/>
      <c r="J114" s="9" t="n"/>
      <c r="K114" s="13">
        <f>IF(OR(A114="",D114="",E114="",F114=""),"",IF(C114="Short",(E114-F114)*D114,(F114-E114)*D114))</f>
        <v/>
      </c>
      <c r="L114" s="13">
        <f>IF(K114="","",K114-N(G114))</f>
        <v/>
      </c>
      <c r="M114" s="14">
        <f>IF(L114="","",IF(L114&gt;0,"Win",IF(L114&lt;0,"Loss","Scratch")))</f>
        <v/>
      </c>
      <c r="N114" s="13">
        <f>IF(L114="","",SUM($L$4:L114))</f>
        <v/>
      </c>
    </row>
    <row r="115">
      <c r="A115" s="8" t="n"/>
      <c r="B115" s="9" t="n"/>
      <c r="C115" s="9" t="n"/>
      <c r="D115" s="10" t="n"/>
      <c r="E115" s="11" t="n"/>
      <c r="F115" s="11" t="n"/>
      <c r="G115" s="12" t="n"/>
      <c r="H115" s="9" t="n"/>
      <c r="I115" s="9" t="n"/>
      <c r="J115" s="9" t="n"/>
      <c r="K115" s="13">
        <f>IF(OR(A115="",D115="",E115="",F115=""),"",IF(C115="Short",(E115-F115)*D115,(F115-E115)*D115))</f>
        <v/>
      </c>
      <c r="L115" s="13">
        <f>IF(K115="","",K115-N(G115))</f>
        <v/>
      </c>
      <c r="M115" s="14">
        <f>IF(L115="","",IF(L115&gt;0,"Win",IF(L115&lt;0,"Loss","Scratch")))</f>
        <v/>
      </c>
      <c r="N115" s="13">
        <f>IF(L115="","",SUM($L$4:L115))</f>
        <v/>
      </c>
    </row>
    <row r="116">
      <c r="A116" s="8" t="n"/>
      <c r="B116" s="9" t="n"/>
      <c r="C116" s="9" t="n"/>
      <c r="D116" s="10" t="n"/>
      <c r="E116" s="11" t="n"/>
      <c r="F116" s="11" t="n"/>
      <c r="G116" s="12" t="n"/>
      <c r="H116" s="9" t="n"/>
      <c r="I116" s="9" t="n"/>
      <c r="J116" s="9" t="n"/>
      <c r="K116" s="13">
        <f>IF(OR(A116="",D116="",E116="",F116=""),"",IF(C116="Short",(E116-F116)*D116,(F116-E116)*D116))</f>
        <v/>
      </c>
      <c r="L116" s="13">
        <f>IF(K116="","",K116-N(G116))</f>
        <v/>
      </c>
      <c r="M116" s="14">
        <f>IF(L116="","",IF(L116&gt;0,"Win",IF(L116&lt;0,"Loss","Scratch")))</f>
        <v/>
      </c>
      <c r="N116" s="13">
        <f>IF(L116="","",SUM($L$4:L116))</f>
        <v/>
      </c>
    </row>
    <row r="117">
      <c r="A117" s="8" t="n"/>
      <c r="B117" s="9" t="n"/>
      <c r="C117" s="9" t="n"/>
      <c r="D117" s="10" t="n"/>
      <c r="E117" s="11" t="n"/>
      <c r="F117" s="11" t="n"/>
      <c r="G117" s="12" t="n"/>
      <c r="H117" s="9" t="n"/>
      <c r="I117" s="9" t="n"/>
      <c r="J117" s="9" t="n"/>
      <c r="K117" s="13">
        <f>IF(OR(A117="",D117="",E117="",F117=""),"",IF(C117="Short",(E117-F117)*D117,(F117-E117)*D117))</f>
        <v/>
      </c>
      <c r="L117" s="13">
        <f>IF(K117="","",K117-N(G117))</f>
        <v/>
      </c>
      <c r="M117" s="14">
        <f>IF(L117="","",IF(L117&gt;0,"Win",IF(L117&lt;0,"Loss","Scratch")))</f>
        <v/>
      </c>
      <c r="N117" s="13">
        <f>IF(L117="","",SUM($L$4:L117))</f>
        <v/>
      </c>
    </row>
    <row r="118">
      <c r="A118" s="8" t="n"/>
      <c r="B118" s="9" t="n"/>
      <c r="C118" s="9" t="n"/>
      <c r="D118" s="10" t="n"/>
      <c r="E118" s="11" t="n"/>
      <c r="F118" s="11" t="n"/>
      <c r="G118" s="12" t="n"/>
      <c r="H118" s="9" t="n"/>
      <c r="I118" s="9" t="n"/>
      <c r="J118" s="9" t="n"/>
      <c r="K118" s="13">
        <f>IF(OR(A118="",D118="",E118="",F118=""),"",IF(C118="Short",(E118-F118)*D118,(F118-E118)*D118))</f>
        <v/>
      </c>
      <c r="L118" s="13">
        <f>IF(K118="","",K118-N(G118))</f>
        <v/>
      </c>
      <c r="M118" s="14">
        <f>IF(L118="","",IF(L118&gt;0,"Win",IF(L118&lt;0,"Loss","Scratch")))</f>
        <v/>
      </c>
      <c r="N118" s="13">
        <f>IF(L118="","",SUM($L$4:L118))</f>
        <v/>
      </c>
    </row>
    <row r="119">
      <c r="A119" s="8" t="n"/>
      <c r="B119" s="9" t="n"/>
      <c r="C119" s="9" t="n"/>
      <c r="D119" s="10" t="n"/>
      <c r="E119" s="11" t="n"/>
      <c r="F119" s="11" t="n"/>
      <c r="G119" s="12" t="n"/>
      <c r="H119" s="9" t="n"/>
      <c r="I119" s="9" t="n"/>
      <c r="J119" s="9" t="n"/>
      <c r="K119" s="13">
        <f>IF(OR(A119="",D119="",E119="",F119=""),"",IF(C119="Short",(E119-F119)*D119,(F119-E119)*D119))</f>
        <v/>
      </c>
      <c r="L119" s="13">
        <f>IF(K119="","",K119-N(G119))</f>
        <v/>
      </c>
      <c r="M119" s="14">
        <f>IF(L119="","",IF(L119&gt;0,"Win",IF(L119&lt;0,"Loss","Scratch")))</f>
        <v/>
      </c>
      <c r="N119" s="13">
        <f>IF(L119="","",SUM($L$4:L119))</f>
        <v/>
      </c>
    </row>
    <row r="120">
      <c r="A120" s="8" t="n"/>
      <c r="B120" s="9" t="n"/>
      <c r="C120" s="9" t="n"/>
      <c r="D120" s="10" t="n"/>
      <c r="E120" s="11" t="n"/>
      <c r="F120" s="11" t="n"/>
      <c r="G120" s="12" t="n"/>
      <c r="H120" s="9" t="n"/>
      <c r="I120" s="9" t="n"/>
      <c r="J120" s="9" t="n"/>
      <c r="K120" s="13">
        <f>IF(OR(A120="",D120="",E120="",F120=""),"",IF(C120="Short",(E120-F120)*D120,(F120-E120)*D120))</f>
        <v/>
      </c>
      <c r="L120" s="13">
        <f>IF(K120="","",K120-N(G120))</f>
        <v/>
      </c>
      <c r="M120" s="14">
        <f>IF(L120="","",IF(L120&gt;0,"Win",IF(L120&lt;0,"Loss","Scratch")))</f>
        <v/>
      </c>
      <c r="N120" s="13">
        <f>IF(L120="","",SUM($L$4:L120))</f>
        <v/>
      </c>
    </row>
    <row r="121">
      <c r="A121" s="8" t="n"/>
      <c r="B121" s="9" t="n"/>
      <c r="C121" s="9" t="n"/>
      <c r="D121" s="10" t="n"/>
      <c r="E121" s="11" t="n"/>
      <c r="F121" s="11" t="n"/>
      <c r="G121" s="12" t="n"/>
      <c r="H121" s="9" t="n"/>
      <c r="I121" s="9" t="n"/>
      <c r="J121" s="9" t="n"/>
      <c r="K121" s="13">
        <f>IF(OR(A121="",D121="",E121="",F121=""),"",IF(C121="Short",(E121-F121)*D121,(F121-E121)*D121))</f>
        <v/>
      </c>
      <c r="L121" s="13">
        <f>IF(K121="","",K121-N(G121))</f>
        <v/>
      </c>
      <c r="M121" s="14">
        <f>IF(L121="","",IF(L121&gt;0,"Win",IF(L121&lt;0,"Loss","Scratch")))</f>
        <v/>
      </c>
      <c r="N121" s="13">
        <f>IF(L121="","",SUM($L$4:L121))</f>
        <v/>
      </c>
    </row>
    <row r="122">
      <c r="A122" s="8" t="n"/>
      <c r="B122" s="9" t="n"/>
      <c r="C122" s="9" t="n"/>
      <c r="D122" s="10" t="n"/>
      <c r="E122" s="11" t="n"/>
      <c r="F122" s="11" t="n"/>
      <c r="G122" s="12" t="n"/>
      <c r="H122" s="9" t="n"/>
      <c r="I122" s="9" t="n"/>
      <c r="J122" s="9" t="n"/>
      <c r="K122" s="13">
        <f>IF(OR(A122="",D122="",E122="",F122=""),"",IF(C122="Short",(E122-F122)*D122,(F122-E122)*D122))</f>
        <v/>
      </c>
      <c r="L122" s="13">
        <f>IF(K122="","",K122-N(G122))</f>
        <v/>
      </c>
      <c r="M122" s="14">
        <f>IF(L122="","",IF(L122&gt;0,"Win",IF(L122&lt;0,"Loss","Scratch")))</f>
        <v/>
      </c>
      <c r="N122" s="13">
        <f>IF(L122="","",SUM($L$4:L122))</f>
        <v/>
      </c>
    </row>
    <row r="123">
      <c r="A123" s="8" t="n"/>
      <c r="B123" s="9" t="n"/>
      <c r="C123" s="9" t="n"/>
      <c r="D123" s="10" t="n"/>
      <c r="E123" s="11" t="n"/>
      <c r="F123" s="11" t="n"/>
      <c r="G123" s="12" t="n"/>
      <c r="H123" s="9" t="n"/>
      <c r="I123" s="9" t="n"/>
      <c r="J123" s="9" t="n"/>
      <c r="K123" s="13">
        <f>IF(OR(A123="",D123="",E123="",F123=""),"",IF(C123="Short",(E123-F123)*D123,(F123-E123)*D123))</f>
        <v/>
      </c>
      <c r="L123" s="13">
        <f>IF(K123="","",K123-N(G123))</f>
        <v/>
      </c>
      <c r="M123" s="14">
        <f>IF(L123="","",IF(L123&gt;0,"Win",IF(L123&lt;0,"Loss","Scratch")))</f>
        <v/>
      </c>
      <c r="N123" s="13">
        <f>IF(L123="","",SUM($L$4:L123))</f>
        <v/>
      </c>
    </row>
    <row r="124">
      <c r="A124" s="8" t="n"/>
      <c r="B124" s="9" t="n"/>
      <c r="C124" s="9" t="n"/>
      <c r="D124" s="10" t="n"/>
      <c r="E124" s="11" t="n"/>
      <c r="F124" s="11" t="n"/>
      <c r="G124" s="12" t="n"/>
      <c r="H124" s="9" t="n"/>
      <c r="I124" s="9" t="n"/>
      <c r="J124" s="9" t="n"/>
      <c r="K124" s="13">
        <f>IF(OR(A124="",D124="",E124="",F124=""),"",IF(C124="Short",(E124-F124)*D124,(F124-E124)*D124))</f>
        <v/>
      </c>
      <c r="L124" s="13">
        <f>IF(K124="","",K124-N(G124))</f>
        <v/>
      </c>
      <c r="M124" s="14">
        <f>IF(L124="","",IF(L124&gt;0,"Win",IF(L124&lt;0,"Loss","Scratch")))</f>
        <v/>
      </c>
      <c r="N124" s="13">
        <f>IF(L124="","",SUM($L$4:L124))</f>
        <v/>
      </c>
    </row>
    <row r="125">
      <c r="A125" s="8" t="n"/>
      <c r="B125" s="9" t="n"/>
      <c r="C125" s="9" t="n"/>
      <c r="D125" s="10" t="n"/>
      <c r="E125" s="11" t="n"/>
      <c r="F125" s="11" t="n"/>
      <c r="G125" s="12" t="n"/>
      <c r="H125" s="9" t="n"/>
      <c r="I125" s="9" t="n"/>
      <c r="J125" s="9" t="n"/>
      <c r="K125" s="13">
        <f>IF(OR(A125="",D125="",E125="",F125=""),"",IF(C125="Short",(E125-F125)*D125,(F125-E125)*D125))</f>
        <v/>
      </c>
      <c r="L125" s="13">
        <f>IF(K125="","",K125-N(G125))</f>
        <v/>
      </c>
      <c r="M125" s="14">
        <f>IF(L125="","",IF(L125&gt;0,"Win",IF(L125&lt;0,"Loss","Scratch")))</f>
        <v/>
      </c>
      <c r="N125" s="13">
        <f>IF(L125="","",SUM($L$4:L125))</f>
        <v/>
      </c>
    </row>
    <row r="126">
      <c r="A126" s="8" t="n"/>
      <c r="B126" s="9" t="n"/>
      <c r="C126" s="9" t="n"/>
      <c r="D126" s="10" t="n"/>
      <c r="E126" s="11" t="n"/>
      <c r="F126" s="11" t="n"/>
      <c r="G126" s="12" t="n"/>
      <c r="H126" s="9" t="n"/>
      <c r="I126" s="9" t="n"/>
      <c r="J126" s="9" t="n"/>
      <c r="K126" s="13">
        <f>IF(OR(A126="",D126="",E126="",F126=""),"",IF(C126="Short",(E126-F126)*D126,(F126-E126)*D126))</f>
        <v/>
      </c>
      <c r="L126" s="13">
        <f>IF(K126="","",K126-N(G126))</f>
        <v/>
      </c>
      <c r="M126" s="14">
        <f>IF(L126="","",IF(L126&gt;0,"Win",IF(L126&lt;0,"Loss","Scratch")))</f>
        <v/>
      </c>
      <c r="N126" s="13">
        <f>IF(L126="","",SUM($L$4:L126))</f>
        <v/>
      </c>
    </row>
    <row r="127">
      <c r="A127" s="8" t="n"/>
      <c r="B127" s="9" t="n"/>
      <c r="C127" s="9" t="n"/>
      <c r="D127" s="10" t="n"/>
      <c r="E127" s="11" t="n"/>
      <c r="F127" s="11" t="n"/>
      <c r="G127" s="12" t="n"/>
      <c r="H127" s="9" t="n"/>
      <c r="I127" s="9" t="n"/>
      <c r="J127" s="9" t="n"/>
      <c r="K127" s="13">
        <f>IF(OR(A127="",D127="",E127="",F127=""),"",IF(C127="Short",(E127-F127)*D127,(F127-E127)*D127))</f>
        <v/>
      </c>
      <c r="L127" s="13">
        <f>IF(K127="","",K127-N(G127))</f>
        <v/>
      </c>
      <c r="M127" s="14">
        <f>IF(L127="","",IF(L127&gt;0,"Win",IF(L127&lt;0,"Loss","Scratch")))</f>
        <v/>
      </c>
      <c r="N127" s="13">
        <f>IF(L127="","",SUM($L$4:L127))</f>
        <v/>
      </c>
    </row>
    <row r="128">
      <c r="A128" s="8" t="n"/>
      <c r="B128" s="9" t="n"/>
      <c r="C128" s="9" t="n"/>
      <c r="D128" s="10" t="n"/>
      <c r="E128" s="11" t="n"/>
      <c r="F128" s="11" t="n"/>
      <c r="G128" s="12" t="n"/>
      <c r="H128" s="9" t="n"/>
      <c r="I128" s="9" t="n"/>
      <c r="J128" s="9" t="n"/>
      <c r="K128" s="13">
        <f>IF(OR(A128="",D128="",E128="",F128=""),"",IF(C128="Short",(E128-F128)*D128,(F128-E128)*D128))</f>
        <v/>
      </c>
      <c r="L128" s="13">
        <f>IF(K128="","",K128-N(G128))</f>
        <v/>
      </c>
      <c r="M128" s="14">
        <f>IF(L128="","",IF(L128&gt;0,"Win",IF(L128&lt;0,"Loss","Scratch")))</f>
        <v/>
      </c>
      <c r="N128" s="13">
        <f>IF(L128="","",SUM($L$4:L128))</f>
        <v/>
      </c>
    </row>
    <row r="129">
      <c r="A129" s="8" t="n"/>
      <c r="B129" s="9" t="n"/>
      <c r="C129" s="9" t="n"/>
      <c r="D129" s="10" t="n"/>
      <c r="E129" s="11" t="n"/>
      <c r="F129" s="11" t="n"/>
      <c r="G129" s="12" t="n"/>
      <c r="H129" s="9" t="n"/>
      <c r="I129" s="9" t="n"/>
      <c r="J129" s="9" t="n"/>
      <c r="K129" s="13">
        <f>IF(OR(A129="",D129="",E129="",F129=""),"",IF(C129="Short",(E129-F129)*D129,(F129-E129)*D129))</f>
        <v/>
      </c>
      <c r="L129" s="13">
        <f>IF(K129="","",K129-N(G129))</f>
        <v/>
      </c>
      <c r="M129" s="14">
        <f>IF(L129="","",IF(L129&gt;0,"Win",IF(L129&lt;0,"Loss","Scratch")))</f>
        <v/>
      </c>
      <c r="N129" s="13">
        <f>IF(L129="","",SUM($L$4:L129))</f>
        <v/>
      </c>
    </row>
    <row r="130">
      <c r="A130" s="8" t="n"/>
      <c r="B130" s="9" t="n"/>
      <c r="C130" s="9" t="n"/>
      <c r="D130" s="10" t="n"/>
      <c r="E130" s="11" t="n"/>
      <c r="F130" s="11" t="n"/>
      <c r="G130" s="12" t="n"/>
      <c r="H130" s="9" t="n"/>
      <c r="I130" s="9" t="n"/>
      <c r="J130" s="9" t="n"/>
      <c r="K130" s="13">
        <f>IF(OR(A130="",D130="",E130="",F130=""),"",IF(C130="Short",(E130-F130)*D130,(F130-E130)*D130))</f>
        <v/>
      </c>
      <c r="L130" s="13">
        <f>IF(K130="","",K130-N(G130))</f>
        <v/>
      </c>
      <c r="M130" s="14">
        <f>IF(L130="","",IF(L130&gt;0,"Win",IF(L130&lt;0,"Loss","Scratch")))</f>
        <v/>
      </c>
      <c r="N130" s="13">
        <f>IF(L130="","",SUM($L$4:L130))</f>
        <v/>
      </c>
    </row>
    <row r="131">
      <c r="A131" s="8" t="n"/>
      <c r="B131" s="9" t="n"/>
      <c r="C131" s="9" t="n"/>
      <c r="D131" s="10" t="n"/>
      <c r="E131" s="11" t="n"/>
      <c r="F131" s="11" t="n"/>
      <c r="G131" s="12" t="n"/>
      <c r="H131" s="9" t="n"/>
      <c r="I131" s="9" t="n"/>
      <c r="J131" s="9" t="n"/>
      <c r="K131" s="13">
        <f>IF(OR(A131="",D131="",E131="",F131=""),"",IF(C131="Short",(E131-F131)*D131,(F131-E131)*D131))</f>
        <v/>
      </c>
      <c r="L131" s="13">
        <f>IF(K131="","",K131-N(G131))</f>
        <v/>
      </c>
      <c r="M131" s="14">
        <f>IF(L131="","",IF(L131&gt;0,"Win",IF(L131&lt;0,"Loss","Scratch")))</f>
        <v/>
      </c>
      <c r="N131" s="13">
        <f>IF(L131="","",SUM($L$4:L131))</f>
        <v/>
      </c>
    </row>
    <row r="132">
      <c r="A132" s="8" t="n"/>
      <c r="B132" s="9" t="n"/>
      <c r="C132" s="9" t="n"/>
      <c r="D132" s="10" t="n"/>
      <c r="E132" s="11" t="n"/>
      <c r="F132" s="11" t="n"/>
      <c r="G132" s="12" t="n"/>
      <c r="H132" s="9" t="n"/>
      <c r="I132" s="9" t="n"/>
      <c r="J132" s="9" t="n"/>
      <c r="K132" s="13">
        <f>IF(OR(A132="",D132="",E132="",F132=""),"",IF(C132="Short",(E132-F132)*D132,(F132-E132)*D132))</f>
        <v/>
      </c>
      <c r="L132" s="13">
        <f>IF(K132="","",K132-N(G132))</f>
        <v/>
      </c>
      <c r="M132" s="14">
        <f>IF(L132="","",IF(L132&gt;0,"Win",IF(L132&lt;0,"Loss","Scratch")))</f>
        <v/>
      </c>
      <c r="N132" s="13">
        <f>IF(L132="","",SUM($L$4:L132))</f>
        <v/>
      </c>
    </row>
    <row r="133">
      <c r="A133" s="8" t="n"/>
      <c r="B133" s="9" t="n"/>
      <c r="C133" s="9" t="n"/>
      <c r="D133" s="10" t="n"/>
      <c r="E133" s="11" t="n"/>
      <c r="F133" s="11" t="n"/>
      <c r="G133" s="12" t="n"/>
      <c r="H133" s="9" t="n"/>
      <c r="I133" s="9" t="n"/>
      <c r="J133" s="9" t="n"/>
      <c r="K133" s="13">
        <f>IF(OR(A133="",D133="",E133="",F133=""),"",IF(C133="Short",(E133-F133)*D133,(F133-E133)*D133))</f>
        <v/>
      </c>
      <c r="L133" s="13">
        <f>IF(K133="","",K133-N(G133))</f>
        <v/>
      </c>
      <c r="M133" s="14">
        <f>IF(L133="","",IF(L133&gt;0,"Win",IF(L133&lt;0,"Loss","Scratch")))</f>
        <v/>
      </c>
      <c r="N133" s="13">
        <f>IF(L133="","",SUM($L$4:L133))</f>
        <v/>
      </c>
    </row>
    <row r="134">
      <c r="A134" s="8" t="n"/>
      <c r="B134" s="9" t="n"/>
      <c r="C134" s="9" t="n"/>
      <c r="D134" s="10" t="n"/>
      <c r="E134" s="11" t="n"/>
      <c r="F134" s="11" t="n"/>
      <c r="G134" s="12" t="n"/>
      <c r="H134" s="9" t="n"/>
      <c r="I134" s="9" t="n"/>
      <c r="J134" s="9" t="n"/>
      <c r="K134" s="13">
        <f>IF(OR(A134="",D134="",E134="",F134=""),"",IF(C134="Short",(E134-F134)*D134,(F134-E134)*D134))</f>
        <v/>
      </c>
      <c r="L134" s="13">
        <f>IF(K134="","",K134-N(G134))</f>
        <v/>
      </c>
      <c r="M134" s="14">
        <f>IF(L134="","",IF(L134&gt;0,"Win",IF(L134&lt;0,"Loss","Scratch")))</f>
        <v/>
      </c>
      <c r="N134" s="13">
        <f>IF(L134="","",SUM($L$4:L134))</f>
        <v/>
      </c>
    </row>
    <row r="135">
      <c r="A135" s="8" t="n"/>
      <c r="B135" s="9" t="n"/>
      <c r="C135" s="9" t="n"/>
      <c r="D135" s="10" t="n"/>
      <c r="E135" s="11" t="n"/>
      <c r="F135" s="11" t="n"/>
      <c r="G135" s="12" t="n"/>
      <c r="H135" s="9" t="n"/>
      <c r="I135" s="9" t="n"/>
      <c r="J135" s="9" t="n"/>
      <c r="K135" s="13">
        <f>IF(OR(A135="",D135="",E135="",F135=""),"",IF(C135="Short",(E135-F135)*D135,(F135-E135)*D135))</f>
        <v/>
      </c>
      <c r="L135" s="13">
        <f>IF(K135="","",K135-N(G135))</f>
        <v/>
      </c>
      <c r="M135" s="14">
        <f>IF(L135="","",IF(L135&gt;0,"Win",IF(L135&lt;0,"Loss","Scratch")))</f>
        <v/>
      </c>
      <c r="N135" s="13">
        <f>IF(L135="","",SUM($L$4:L135))</f>
        <v/>
      </c>
    </row>
    <row r="136">
      <c r="A136" s="8" t="n"/>
      <c r="B136" s="9" t="n"/>
      <c r="C136" s="9" t="n"/>
      <c r="D136" s="10" t="n"/>
      <c r="E136" s="11" t="n"/>
      <c r="F136" s="11" t="n"/>
      <c r="G136" s="12" t="n"/>
      <c r="H136" s="9" t="n"/>
      <c r="I136" s="9" t="n"/>
      <c r="J136" s="9" t="n"/>
      <c r="K136" s="13">
        <f>IF(OR(A136="",D136="",E136="",F136=""),"",IF(C136="Short",(E136-F136)*D136,(F136-E136)*D136))</f>
        <v/>
      </c>
      <c r="L136" s="13">
        <f>IF(K136="","",K136-N(G136))</f>
        <v/>
      </c>
      <c r="M136" s="14">
        <f>IF(L136="","",IF(L136&gt;0,"Win",IF(L136&lt;0,"Loss","Scratch")))</f>
        <v/>
      </c>
      <c r="N136" s="13">
        <f>IF(L136="","",SUM($L$4:L136))</f>
        <v/>
      </c>
    </row>
    <row r="137">
      <c r="A137" s="8" t="n"/>
      <c r="B137" s="9" t="n"/>
      <c r="C137" s="9" t="n"/>
      <c r="D137" s="10" t="n"/>
      <c r="E137" s="11" t="n"/>
      <c r="F137" s="11" t="n"/>
      <c r="G137" s="12" t="n"/>
      <c r="H137" s="9" t="n"/>
      <c r="I137" s="9" t="n"/>
      <c r="J137" s="9" t="n"/>
      <c r="K137" s="13">
        <f>IF(OR(A137="",D137="",E137="",F137=""),"",IF(C137="Short",(E137-F137)*D137,(F137-E137)*D137))</f>
        <v/>
      </c>
      <c r="L137" s="13">
        <f>IF(K137="","",K137-N(G137))</f>
        <v/>
      </c>
      <c r="M137" s="14">
        <f>IF(L137="","",IF(L137&gt;0,"Win",IF(L137&lt;0,"Loss","Scratch")))</f>
        <v/>
      </c>
      <c r="N137" s="13">
        <f>IF(L137="","",SUM($L$4:L137))</f>
        <v/>
      </c>
    </row>
    <row r="138">
      <c r="A138" s="8" t="n"/>
      <c r="B138" s="9" t="n"/>
      <c r="C138" s="9" t="n"/>
      <c r="D138" s="10" t="n"/>
      <c r="E138" s="11" t="n"/>
      <c r="F138" s="11" t="n"/>
      <c r="G138" s="12" t="n"/>
      <c r="H138" s="9" t="n"/>
      <c r="I138" s="9" t="n"/>
      <c r="J138" s="9" t="n"/>
      <c r="K138" s="13">
        <f>IF(OR(A138="",D138="",E138="",F138=""),"",IF(C138="Short",(E138-F138)*D138,(F138-E138)*D138))</f>
        <v/>
      </c>
      <c r="L138" s="13">
        <f>IF(K138="","",K138-N(G138))</f>
        <v/>
      </c>
      <c r="M138" s="14">
        <f>IF(L138="","",IF(L138&gt;0,"Win",IF(L138&lt;0,"Loss","Scratch")))</f>
        <v/>
      </c>
      <c r="N138" s="13">
        <f>IF(L138="","",SUM($L$4:L138))</f>
        <v/>
      </c>
    </row>
    <row r="139">
      <c r="A139" s="8" t="n"/>
      <c r="B139" s="9" t="n"/>
      <c r="C139" s="9" t="n"/>
      <c r="D139" s="10" t="n"/>
      <c r="E139" s="11" t="n"/>
      <c r="F139" s="11" t="n"/>
      <c r="G139" s="12" t="n"/>
      <c r="H139" s="9" t="n"/>
      <c r="I139" s="9" t="n"/>
      <c r="J139" s="9" t="n"/>
      <c r="K139" s="13">
        <f>IF(OR(A139="",D139="",E139="",F139=""),"",IF(C139="Short",(E139-F139)*D139,(F139-E139)*D139))</f>
        <v/>
      </c>
      <c r="L139" s="13">
        <f>IF(K139="","",K139-N(G139))</f>
        <v/>
      </c>
      <c r="M139" s="14">
        <f>IF(L139="","",IF(L139&gt;0,"Win",IF(L139&lt;0,"Loss","Scratch")))</f>
        <v/>
      </c>
      <c r="N139" s="13">
        <f>IF(L139="","",SUM($L$4:L139))</f>
        <v/>
      </c>
    </row>
    <row r="140">
      <c r="A140" s="8" t="n"/>
      <c r="B140" s="9" t="n"/>
      <c r="C140" s="9" t="n"/>
      <c r="D140" s="10" t="n"/>
      <c r="E140" s="11" t="n"/>
      <c r="F140" s="11" t="n"/>
      <c r="G140" s="12" t="n"/>
      <c r="H140" s="9" t="n"/>
      <c r="I140" s="9" t="n"/>
      <c r="J140" s="9" t="n"/>
      <c r="K140" s="13">
        <f>IF(OR(A140="",D140="",E140="",F140=""),"",IF(C140="Short",(E140-F140)*D140,(F140-E140)*D140))</f>
        <v/>
      </c>
      <c r="L140" s="13">
        <f>IF(K140="","",K140-N(G140))</f>
        <v/>
      </c>
      <c r="M140" s="14">
        <f>IF(L140="","",IF(L140&gt;0,"Win",IF(L140&lt;0,"Loss","Scratch")))</f>
        <v/>
      </c>
      <c r="N140" s="13">
        <f>IF(L140="","",SUM($L$4:L140))</f>
        <v/>
      </c>
    </row>
    <row r="141">
      <c r="A141" s="8" t="n"/>
      <c r="B141" s="9" t="n"/>
      <c r="C141" s="9" t="n"/>
      <c r="D141" s="10" t="n"/>
      <c r="E141" s="11" t="n"/>
      <c r="F141" s="11" t="n"/>
      <c r="G141" s="12" t="n"/>
      <c r="H141" s="9" t="n"/>
      <c r="I141" s="9" t="n"/>
      <c r="J141" s="9" t="n"/>
      <c r="K141" s="13">
        <f>IF(OR(A141="",D141="",E141="",F141=""),"",IF(C141="Short",(E141-F141)*D141,(F141-E141)*D141))</f>
        <v/>
      </c>
      <c r="L141" s="13">
        <f>IF(K141="","",K141-N(G141))</f>
        <v/>
      </c>
      <c r="M141" s="14">
        <f>IF(L141="","",IF(L141&gt;0,"Win",IF(L141&lt;0,"Loss","Scratch")))</f>
        <v/>
      </c>
      <c r="N141" s="13">
        <f>IF(L141="","",SUM($L$4:L141))</f>
        <v/>
      </c>
    </row>
    <row r="142">
      <c r="A142" s="8" t="n"/>
      <c r="B142" s="9" t="n"/>
      <c r="C142" s="9" t="n"/>
      <c r="D142" s="10" t="n"/>
      <c r="E142" s="11" t="n"/>
      <c r="F142" s="11" t="n"/>
      <c r="G142" s="12" t="n"/>
      <c r="H142" s="9" t="n"/>
      <c r="I142" s="9" t="n"/>
      <c r="J142" s="9" t="n"/>
      <c r="K142" s="13">
        <f>IF(OR(A142="",D142="",E142="",F142=""),"",IF(C142="Short",(E142-F142)*D142,(F142-E142)*D142))</f>
        <v/>
      </c>
      <c r="L142" s="13">
        <f>IF(K142="","",K142-N(G142))</f>
        <v/>
      </c>
      <c r="M142" s="14">
        <f>IF(L142="","",IF(L142&gt;0,"Win",IF(L142&lt;0,"Loss","Scratch")))</f>
        <v/>
      </c>
      <c r="N142" s="13">
        <f>IF(L142="","",SUM($L$4:L142))</f>
        <v/>
      </c>
    </row>
    <row r="143">
      <c r="A143" s="8" t="n"/>
      <c r="B143" s="9" t="n"/>
      <c r="C143" s="9" t="n"/>
      <c r="D143" s="10" t="n"/>
      <c r="E143" s="11" t="n"/>
      <c r="F143" s="11" t="n"/>
      <c r="G143" s="12" t="n"/>
      <c r="H143" s="9" t="n"/>
      <c r="I143" s="9" t="n"/>
      <c r="J143" s="9" t="n"/>
      <c r="K143" s="13">
        <f>IF(OR(A143="",D143="",E143="",F143=""),"",IF(C143="Short",(E143-F143)*D143,(F143-E143)*D143))</f>
        <v/>
      </c>
      <c r="L143" s="13">
        <f>IF(K143="","",K143-N(G143))</f>
        <v/>
      </c>
      <c r="M143" s="14">
        <f>IF(L143="","",IF(L143&gt;0,"Win",IF(L143&lt;0,"Loss","Scratch")))</f>
        <v/>
      </c>
      <c r="N143" s="13">
        <f>IF(L143="","",SUM($L$4:L143))</f>
        <v/>
      </c>
    </row>
    <row r="144">
      <c r="A144" s="8" t="n"/>
      <c r="B144" s="9" t="n"/>
      <c r="C144" s="9" t="n"/>
      <c r="D144" s="10" t="n"/>
      <c r="E144" s="11" t="n"/>
      <c r="F144" s="11" t="n"/>
      <c r="G144" s="12" t="n"/>
      <c r="H144" s="9" t="n"/>
      <c r="I144" s="9" t="n"/>
      <c r="J144" s="9" t="n"/>
      <c r="K144" s="13">
        <f>IF(OR(A144="",D144="",E144="",F144=""),"",IF(C144="Short",(E144-F144)*D144,(F144-E144)*D144))</f>
        <v/>
      </c>
      <c r="L144" s="13">
        <f>IF(K144="","",K144-N(G144))</f>
        <v/>
      </c>
      <c r="M144" s="14">
        <f>IF(L144="","",IF(L144&gt;0,"Win",IF(L144&lt;0,"Loss","Scratch")))</f>
        <v/>
      </c>
      <c r="N144" s="13">
        <f>IF(L144="","",SUM($L$4:L144))</f>
        <v/>
      </c>
    </row>
    <row r="145">
      <c r="A145" s="8" t="n"/>
      <c r="B145" s="9" t="n"/>
      <c r="C145" s="9" t="n"/>
      <c r="D145" s="10" t="n"/>
      <c r="E145" s="11" t="n"/>
      <c r="F145" s="11" t="n"/>
      <c r="G145" s="12" t="n"/>
      <c r="H145" s="9" t="n"/>
      <c r="I145" s="9" t="n"/>
      <c r="J145" s="9" t="n"/>
      <c r="K145" s="13">
        <f>IF(OR(A145="",D145="",E145="",F145=""),"",IF(C145="Short",(E145-F145)*D145,(F145-E145)*D145))</f>
        <v/>
      </c>
      <c r="L145" s="13">
        <f>IF(K145="","",K145-N(G145))</f>
        <v/>
      </c>
      <c r="M145" s="14">
        <f>IF(L145="","",IF(L145&gt;0,"Win",IF(L145&lt;0,"Loss","Scratch")))</f>
        <v/>
      </c>
      <c r="N145" s="13">
        <f>IF(L145="","",SUM($L$4:L145))</f>
        <v/>
      </c>
    </row>
    <row r="146">
      <c r="A146" s="8" t="n"/>
      <c r="B146" s="9" t="n"/>
      <c r="C146" s="9" t="n"/>
      <c r="D146" s="10" t="n"/>
      <c r="E146" s="11" t="n"/>
      <c r="F146" s="11" t="n"/>
      <c r="G146" s="12" t="n"/>
      <c r="H146" s="9" t="n"/>
      <c r="I146" s="9" t="n"/>
      <c r="J146" s="9" t="n"/>
      <c r="K146" s="13">
        <f>IF(OR(A146="",D146="",E146="",F146=""),"",IF(C146="Short",(E146-F146)*D146,(F146-E146)*D146))</f>
        <v/>
      </c>
      <c r="L146" s="13">
        <f>IF(K146="","",K146-N(G146))</f>
        <v/>
      </c>
      <c r="M146" s="14">
        <f>IF(L146="","",IF(L146&gt;0,"Win",IF(L146&lt;0,"Loss","Scratch")))</f>
        <v/>
      </c>
      <c r="N146" s="13">
        <f>IF(L146="","",SUM($L$4:L146))</f>
        <v/>
      </c>
    </row>
    <row r="147">
      <c r="A147" s="8" t="n"/>
      <c r="B147" s="9" t="n"/>
      <c r="C147" s="9" t="n"/>
      <c r="D147" s="10" t="n"/>
      <c r="E147" s="11" t="n"/>
      <c r="F147" s="11" t="n"/>
      <c r="G147" s="12" t="n"/>
      <c r="H147" s="9" t="n"/>
      <c r="I147" s="9" t="n"/>
      <c r="J147" s="9" t="n"/>
      <c r="K147" s="13">
        <f>IF(OR(A147="",D147="",E147="",F147=""),"",IF(C147="Short",(E147-F147)*D147,(F147-E147)*D147))</f>
        <v/>
      </c>
      <c r="L147" s="13">
        <f>IF(K147="","",K147-N(G147))</f>
        <v/>
      </c>
      <c r="M147" s="14">
        <f>IF(L147="","",IF(L147&gt;0,"Win",IF(L147&lt;0,"Loss","Scratch")))</f>
        <v/>
      </c>
      <c r="N147" s="13">
        <f>IF(L147="","",SUM($L$4:L147))</f>
        <v/>
      </c>
    </row>
    <row r="148">
      <c r="A148" s="8" t="n"/>
      <c r="B148" s="9" t="n"/>
      <c r="C148" s="9" t="n"/>
      <c r="D148" s="10" t="n"/>
      <c r="E148" s="11" t="n"/>
      <c r="F148" s="11" t="n"/>
      <c r="G148" s="12" t="n"/>
      <c r="H148" s="9" t="n"/>
      <c r="I148" s="9" t="n"/>
      <c r="J148" s="9" t="n"/>
      <c r="K148" s="13">
        <f>IF(OR(A148="",D148="",E148="",F148=""),"",IF(C148="Short",(E148-F148)*D148,(F148-E148)*D148))</f>
        <v/>
      </c>
      <c r="L148" s="13">
        <f>IF(K148="","",K148-N(G148))</f>
        <v/>
      </c>
      <c r="M148" s="14">
        <f>IF(L148="","",IF(L148&gt;0,"Win",IF(L148&lt;0,"Loss","Scratch")))</f>
        <v/>
      </c>
      <c r="N148" s="13">
        <f>IF(L148="","",SUM($L$4:L148))</f>
        <v/>
      </c>
    </row>
    <row r="149">
      <c r="A149" s="8" t="n"/>
      <c r="B149" s="9" t="n"/>
      <c r="C149" s="9" t="n"/>
      <c r="D149" s="10" t="n"/>
      <c r="E149" s="11" t="n"/>
      <c r="F149" s="11" t="n"/>
      <c r="G149" s="12" t="n"/>
      <c r="H149" s="9" t="n"/>
      <c r="I149" s="9" t="n"/>
      <c r="J149" s="9" t="n"/>
      <c r="K149" s="13">
        <f>IF(OR(A149="",D149="",E149="",F149=""),"",IF(C149="Short",(E149-F149)*D149,(F149-E149)*D149))</f>
        <v/>
      </c>
      <c r="L149" s="13">
        <f>IF(K149="","",K149-N(G149))</f>
        <v/>
      </c>
      <c r="M149" s="14">
        <f>IF(L149="","",IF(L149&gt;0,"Win",IF(L149&lt;0,"Loss","Scratch")))</f>
        <v/>
      </c>
      <c r="N149" s="13">
        <f>IF(L149="","",SUM($L$4:L149))</f>
        <v/>
      </c>
    </row>
    <row r="150">
      <c r="A150" s="8" t="n"/>
      <c r="B150" s="9" t="n"/>
      <c r="C150" s="9" t="n"/>
      <c r="D150" s="10" t="n"/>
      <c r="E150" s="11" t="n"/>
      <c r="F150" s="11" t="n"/>
      <c r="G150" s="12" t="n"/>
      <c r="H150" s="9" t="n"/>
      <c r="I150" s="9" t="n"/>
      <c r="J150" s="9" t="n"/>
      <c r="K150" s="13">
        <f>IF(OR(A150="",D150="",E150="",F150=""),"",IF(C150="Short",(E150-F150)*D150,(F150-E150)*D150))</f>
        <v/>
      </c>
      <c r="L150" s="13">
        <f>IF(K150="","",K150-N(G150))</f>
        <v/>
      </c>
      <c r="M150" s="14">
        <f>IF(L150="","",IF(L150&gt;0,"Win",IF(L150&lt;0,"Loss","Scratch")))</f>
        <v/>
      </c>
      <c r="N150" s="13">
        <f>IF(L150="","",SUM($L$4:L150))</f>
        <v/>
      </c>
    </row>
    <row r="151">
      <c r="A151" s="8" t="n"/>
      <c r="B151" s="9" t="n"/>
      <c r="C151" s="9" t="n"/>
      <c r="D151" s="10" t="n"/>
      <c r="E151" s="11" t="n"/>
      <c r="F151" s="11" t="n"/>
      <c r="G151" s="12" t="n"/>
      <c r="H151" s="9" t="n"/>
      <c r="I151" s="9" t="n"/>
      <c r="J151" s="9" t="n"/>
      <c r="K151" s="13">
        <f>IF(OR(A151="",D151="",E151="",F151=""),"",IF(C151="Short",(E151-F151)*D151,(F151-E151)*D151))</f>
        <v/>
      </c>
      <c r="L151" s="13">
        <f>IF(K151="","",K151-N(G151))</f>
        <v/>
      </c>
      <c r="M151" s="14">
        <f>IF(L151="","",IF(L151&gt;0,"Win",IF(L151&lt;0,"Loss","Scratch")))</f>
        <v/>
      </c>
      <c r="N151" s="13">
        <f>IF(L151="","",SUM($L$4:L151))</f>
        <v/>
      </c>
    </row>
    <row r="152">
      <c r="A152" s="8" t="n"/>
      <c r="B152" s="9" t="n"/>
      <c r="C152" s="9" t="n"/>
      <c r="D152" s="10" t="n"/>
      <c r="E152" s="11" t="n"/>
      <c r="F152" s="11" t="n"/>
      <c r="G152" s="12" t="n"/>
      <c r="H152" s="9" t="n"/>
      <c r="I152" s="9" t="n"/>
      <c r="J152" s="9" t="n"/>
      <c r="K152" s="13">
        <f>IF(OR(A152="",D152="",E152="",F152=""),"",IF(C152="Short",(E152-F152)*D152,(F152-E152)*D152))</f>
        <v/>
      </c>
      <c r="L152" s="13">
        <f>IF(K152="","",K152-N(G152))</f>
        <v/>
      </c>
      <c r="M152" s="14">
        <f>IF(L152="","",IF(L152&gt;0,"Win",IF(L152&lt;0,"Loss","Scratch")))</f>
        <v/>
      </c>
      <c r="N152" s="13">
        <f>IF(L152="","",SUM($L$4:L152))</f>
        <v/>
      </c>
    </row>
    <row r="153">
      <c r="A153" s="8" t="n"/>
      <c r="B153" s="9" t="n"/>
      <c r="C153" s="9" t="n"/>
      <c r="D153" s="10" t="n"/>
      <c r="E153" s="11" t="n"/>
      <c r="F153" s="11" t="n"/>
      <c r="G153" s="12" t="n"/>
      <c r="H153" s="9" t="n"/>
      <c r="I153" s="9" t="n"/>
      <c r="J153" s="9" t="n"/>
      <c r="K153" s="13">
        <f>IF(OR(A153="",D153="",E153="",F153=""),"",IF(C153="Short",(E153-F153)*D153,(F153-E153)*D153))</f>
        <v/>
      </c>
      <c r="L153" s="13">
        <f>IF(K153="","",K153-N(G153))</f>
        <v/>
      </c>
      <c r="M153" s="14">
        <f>IF(L153="","",IF(L153&gt;0,"Win",IF(L153&lt;0,"Loss","Scratch")))</f>
        <v/>
      </c>
      <c r="N153" s="13">
        <f>IF(L153="","",SUM($L$4:L153))</f>
        <v/>
      </c>
    </row>
    <row r="154">
      <c r="A154" s="8" t="n"/>
      <c r="B154" s="9" t="n"/>
      <c r="C154" s="9" t="n"/>
      <c r="D154" s="10" t="n"/>
      <c r="E154" s="11" t="n"/>
      <c r="F154" s="11" t="n"/>
      <c r="G154" s="12" t="n"/>
      <c r="H154" s="9" t="n"/>
      <c r="I154" s="9" t="n"/>
      <c r="J154" s="9" t="n"/>
      <c r="K154" s="13">
        <f>IF(OR(A154="",D154="",E154="",F154=""),"",IF(C154="Short",(E154-F154)*D154,(F154-E154)*D154))</f>
        <v/>
      </c>
      <c r="L154" s="13">
        <f>IF(K154="","",K154-N(G154))</f>
        <v/>
      </c>
      <c r="M154" s="14">
        <f>IF(L154="","",IF(L154&gt;0,"Win",IF(L154&lt;0,"Loss","Scratch")))</f>
        <v/>
      </c>
      <c r="N154" s="13">
        <f>IF(L154="","",SUM($L$4:L154))</f>
        <v/>
      </c>
    </row>
    <row r="155">
      <c r="A155" s="8" t="n"/>
      <c r="B155" s="9" t="n"/>
      <c r="C155" s="9" t="n"/>
      <c r="D155" s="10" t="n"/>
      <c r="E155" s="11" t="n"/>
      <c r="F155" s="11" t="n"/>
      <c r="G155" s="12" t="n"/>
      <c r="H155" s="9" t="n"/>
      <c r="I155" s="9" t="n"/>
      <c r="J155" s="9" t="n"/>
      <c r="K155" s="13">
        <f>IF(OR(A155="",D155="",E155="",F155=""),"",IF(C155="Short",(E155-F155)*D155,(F155-E155)*D155))</f>
        <v/>
      </c>
      <c r="L155" s="13">
        <f>IF(K155="","",K155-N(G155))</f>
        <v/>
      </c>
      <c r="M155" s="14">
        <f>IF(L155="","",IF(L155&gt;0,"Win",IF(L155&lt;0,"Loss","Scratch")))</f>
        <v/>
      </c>
      <c r="N155" s="13">
        <f>IF(L155="","",SUM($L$4:L155))</f>
        <v/>
      </c>
    </row>
    <row r="156">
      <c r="A156" s="8" t="n"/>
      <c r="B156" s="9" t="n"/>
      <c r="C156" s="9" t="n"/>
      <c r="D156" s="10" t="n"/>
      <c r="E156" s="11" t="n"/>
      <c r="F156" s="11" t="n"/>
      <c r="G156" s="12" t="n"/>
      <c r="H156" s="9" t="n"/>
      <c r="I156" s="9" t="n"/>
      <c r="J156" s="9" t="n"/>
      <c r="K156" s="13">
        <f>IF(OR(A156="",D156="",E156="",F156=""),"",IF(C156="Short",(E156-F156)*D156,(F156-E156)*D156))</f>
        <v/>
      </c>
      <c r="L156" s="13">
        <f>IF(K156="","",K156-N(G156))</f>
        <v/>
      </c>
      <c r="M156" s="14">
        <f>IF(L156="","",IF(L156&gt;0,"Win",IF(L156&lt;0,"Loss","Scratch")))</f>
        <v/>
      </c>
      <c r="N156" s="13">
        <f>IF(L156="","",SUM($L$4:L156))</f>
        <v/>
      </c>
    </row>
    <row r="157">
      <c r="A157" s="8" t="n"/>
      <c r="B157" s="9" t="n"/>
      <c r="C157" s="9" t="n"/>
      <c r="D157" s="10" t="n"/>
      <c r="E157" s="11" t="n"/>
      <c r="F157" s="11" t="n"/>
      <c r="G157" s="12" t="n"/>
      <c r="H157" s="9" t="n"/>
      <c r="I157" s="9" t="n"/>
      <c r="J157" s="9" t="n"/>
      <c r="K157" s="13">
        <f>IF(OR(A157="",D157="",E157="",F157=""),"",IF(C157="Short",(E157-F157)*D157,(F157-E157)*D157))</f>
        <v/>
      </c>
      <c r="L157" s="13">
        <f>IF(K157="","",K157-N(G157))</f>
        <v/>
      </c>
      <c r="M157" s="14">
        <f>IF(L157="","",IF(L157&gt;0,"Win",IF(L157&lt;0,"Loss","Scratch")))</f>
        <v/>
      </c>
      <c r="N157" s="13">
        <f>IF(L157="","",SUM($L$4:L157))</f>
        <v/>
      </c>
    </row>
    <row r="158">
      <c r="A158" s="8" t="n"/>
      <c r="B158" s="9" t="n"/>
      <c r="C158" s="9" t="n"/>
      <c r="D158" s="10" t="n"/>
      <c r="E158" s="11" t="n"/>
      <c r="F158" s="11" t="n"/>
      <c r="G158" s="12" t="n"/>
      <c r="H158" s="9" t="n"/>
      <c r="I158" s="9" t="n"/>
      <c r="J158" s="9" t="n"/>
      <c r="K158" s="13">
        <f>IF(OR(A158="",D158="",E158="",F158=""),"",IF(C158="Short",(E158-F158)*D158,(F158-E158)*D158))</f>
        <v/>
      </c>
      <c r="L158" s="13">
        <f>IF(K158="","",K158-N(G158))</f>
        <v/>
      </c>
      <c r="M158" s="14">
        <f>IF(L158="","",IF(L158&gt;0,"Win",IF(L158&lt;0,"Loss","Scratch")))</f>
        <v/>
      </c>
      <c r="N158" s="13">
        <f>IF(L158="","",SUM($L$4:L158))</f>
        <v/>
      </c>
    </row>
    <row r="159">
      <c r="A159" s="8" t="n"/>
      <c r="B159" s="9" t="n"/>
      <c r="C159" s="9" t="n"/>
      <c r="D159" s="10" t="n"/>
      <c r="E159" s="11" t="n"/>
      <c r="F159" s="11" t="n"/>
      <c r="G159" s="12" t="n"/>
      <c r="H159" s="9" t="n"/>
      <c r="I159" s="9" t="n"/>
      <c r="J159" s="9" t="n"/>
      <c r="K159" s="13">
        <f>IF(OR(A159="",D159="",E159="",F159=""),"",IF(C159="Short",(E159-F159)*D159,(F159-E159)*D159))</f>
        <v/>
      </c>
      <c r="L159" s="13">
        <f>IF(K159="","",K159-N(G159))</f>
        <v/>
      </c>
      <c r="M159" s="14">
        <f>IF(L159="","",IF(L159&gt;0,"Win",IF(L159&lt;0,"Loss","Scratch")))</f>
        <v/>
      </c>
      <c r="N159" s="13">
        <f>IF(L159="","",SUM($L$4:L159))</f>
        <v/>
      </c>
    </row>
    <row r="160">
      <c r="A160" s="8" t="n"/>
      <c r="B160" s="9" t="n"/>
      <c r="C160" s="9" t="n"/>
      <c r="D160" s="10" t="n"/>
      <c r="E160" s="11" t="n"/>
      <c r="F160" s="11" t="n"/>
      <c r="G160" s="12" t="n"/>
      <c r="H160" s="9" t="n"/>
      <c r="I160" s="9" t="n"/>
      <c r="J160" s="9" t="n"/>
      <c r="K160" s="13">
        <f>IF(OR(A160="",D160="",E160="",F160=""),"",IF(C160="Short",(E160-F160)*D160,(F160-E160)*D160))</f>
        <v/>
      </c>
      <c r="L160" s="13">
        <f>IF(K160="","",K160-N(G160))</f>
        <v/>
      </c>
      <c r="M160" s="14">
        <f>IF(L160="","",IF(L160&gt;0,"Win",IF(L160&lt;0,"Loss","Scratch")))</f>
        <v/>
      </c>
      <c r="N160" s="13">
        <f>IF(L160="","",SUM($L$4:L160))</f>
        <v/>
      </c>
    </row>
    <row r="161">
      <c r="A161" s="8" t="n"/>
      <c r="B161" s="9" t="n"/>
      <c r="C161" s="9" t="n"/>
      <c r="D161" s="10" t="n"/>
      <c r="E161" s="11" t="n"/>
      <c r="F161" s="11" t="n"/>
      <c r="G161" s="12" t="n"/>
      <c r="H161" s="9" t="n"/>
      <c r="I161" s="9" t="n"/>
      <c r="J161" s="9" t="n"/>
      <c r="K161" s="13">
        <f>IF(OR(A161="",D161="",E161="",F161=""),"",IF(C161="Short",(E161-F161)*D161,(F161-E161)*D161))</f>
        <v/>
      </c>
      <c r="L161" s="13">
        <f>IF(K161="","",K161-N(G161))</f>
        <v/>
      </c>
      <c r="M161" s="14">
        <f>IF(L161="","",IF(L161&gt;0,"Win",IF(L161&lt;0,"Loss","Scratch")))</f>
        <v/>
      </c>
      <c r="N161" s="13">
        <f>IF(L161="","",SUM($L$4:L161))</f>
        <v/>
      </c>
    </row>
    <row r="162">
      <c r="A162" s="8" t="n"/>
      <c r="B162" s="9" t="n"/>
      <c r="C162" s="9" t="n"/>
      <c r="D162" s="10" t="n"/>
      <c r="E162" s="11" t="n"/>
      <c r="F162" s="11" t="n"/>
      <c r="G162" s="12" t="n"/>
      <c r="H162" s="9" t="n"/>
      <c r="I162" s="9" t="n"/>
      <c r="J162" s="9" t="n"/>
      <c r="K162" s="13">
        <f>IF(OR(A162="",D162="",E162="",F162=""),"",IF(C162="Short",(E162-F162)*D162,(F162-E162)*D162))</f>
        <v/>
      </c>
      <c r="L162" s="13">
        <f>IF(K162="","",K162-N(G162))</f>
        <v/>
      </c>
      <c r="M162" s="14">
        <f>IF(L162="","",IF(L162&gt;0,"Win",IF(L162&lt;0,"Loss","Scratch")))</f>
        <v/>
      </c>
      <c r="N162" s="13">
        <f>IF(L162="","",SUM($L$4:L162))</f>
        <v/>
      </c>
    </row>
    <row r="163">
      <c r="A163" s="8" t="n"/>
      <c r="B163" s="9" t="n"/>
      <c r="C163" s="9" t="n"/>
      <c r="D163" s="10" t="n"/>
      <c r="E163" s="11" t="n"/>
      <c r="F163" s="11" t="n"/>
      <c r="G163" s="12" t="n"/>
      <c r="H163" s="9" t="n"/>
      <c r="I163" s="9" t="n"/>
      <c r="J163" s="9" t="n"/>
      <c r="K163" s="13">
        <f>IF(OR(A163="",D163="",E163="",F163=""),"",IF(C163="Short",(E163-F163)*D163,(F163-E163)*D163))</f>
        <v/>
      </c>
      <c r="L163" s="13">
        <f>IF(K163="","",K163-N(G163))</f>
        <v/>
      </c>
      <c r="M163" s="14">
        <f>IF(L163="","",IF(L163&gt;0,"Win",IF(L163&lt;0,"Loss","Scratch")))</f>
        <v/>
      </c>
      <c r="N163" s="13">
        <f>IF(L163="","",SUM($L$4:L163))</f>
        <v/>
      </c>
    </row>
    <row r="164">
      <c r="A164" s="8" t="n"/>
      <c r="B164" s="9" t="n"/>
      <c r="C164" s="9" t="n"/>
      <c r="D164" s="10" t="n"/>
      <c r="E164" s="11" t="n"/>
      <c r="F164" s="11" t="n"/>
      <c r="G164" s="12" t="n"/>
      <c r="H164" s="9" t="n"/>
      <c r="I164" s="9" t="n"/>
      <c r="J164" s="9" t="n"/>
      <c r="K164" s="13">
        <f>IF(OR(A164="",D164="",E164="",F164=""),"",IF(C164="Short",(E164-F164)*D164,(F164-E164)*D164))</f>
        <v/>
      </c>
      <c r="L164" s="13">
        <f>IF(K164="","",K164-N(G164))</f>
        <v/>
      </c>
      <c r="M164" s="14">
        <f>IF(L164="","",IF(L164&gt;0,"Win",IF(L164&lt;0,"Loss","Scratch")))</f>
        <v/>
      </c>
      <c r="N164" s="13">
        <f>IF(L164="","",SUM($L$4:L164))</f>
        <v/>
      </c>
    </row>
    <row r="165">
      <c r="A165" s="8" t="n"/>
      <c r="B165" s="9" t="n"/>
      <c r="C165" s="9" t="n"/>
      <c r="D165" s="10" t="n"/>
      <c r="E165" s="11" t="n"/>
      <c r="F165" s="11" t="n"/>
      <c r="G165" s="12" t="n"/>
      <c r="H165" s="9" t="n"/>
      <c r="I165" s="9" t="n"/>
      <c r="J165" s="9" t="n"/>
      <c r="K165" s="13">
        <f>IF(OR(A165="",D165="",E165="",F165=""),"",IF(C165="Short",(E165-F165)*D165,(F165-E165)*D165))</f>
        <v/>
      </c>
      <c r="L165" s="13">
        <f>IF(K165="","",K165-N(G165))</f>
        <v/>
      </c>
      <c r="M165" s="14">
        <f>IF(L165="","",IF(L165&gt;0,"Win",IF(L165&lt;0,"Loss","Scratch")))</f>
        <v/>
      </c>
      <c r="N165" s="13">
        <f>IF(L165="","",SUM($L$4:L165))</f>
        <v/>
      </c>
    </row>
    <row r="166">
      <c r="A166" s="8" t="n"/>
      <c r="B166" s="9" t="n"/>
      <c r="C166" s="9" t="n"/>
      <c r="D166" s="10" t="n"/>
      <c r="E166" s="11" t="n"/>
      <c r="F166" s="11" t="n"/>
      <c r="G166" s="12" t="n"/>
      <c r="H166" s="9" t="n"/>
      <c r="I166" s="9" t="n"/>
      <c r="J166" s="9" t="n"/>
      <c r="K166" s="13">
        <f>IF(OR(A166="",D166="",E166="",F166=""),"",IF(C166="Short",(E166-F166)*D166,(F166-E166)*D166))</f>
        <v/>
      </c>
      <c r="L166" s="13">
        <f>IF(K166="","",K166-N(G166))</f>
        <v/>
      </c>
      <c r="M166" s="14">
        <f>IF(L166="","",IF(L166&gt;0,"Win",IF(L166&lt;0,"Loss","Scratch")))</f>
        <v/>
      </c>
      <c r="N166" s="13">
        <f>IF(L166="","",SUM($L$4:L166))</f>
        <v/>
      </c>
    </row>
    <row r="167">
      <c r="A167" s="8" t="n"/>
      <c r="B167" s="9" t="n"/>
      <c r="C167" s="9" t="n"/>
      <c r="D167" s="10" t="n"/>
      <c r="E167" s="11" t="n"/>
      <c r="F167" s="11" t="n"/>
      <c r="G167" s="12" t="n"/>
      <c r="H167" s="9" t="n"/>
      <c r="I167" s="9" t="n"/>
      <c r="J167" s="9" t="n"/>
      <c r="K167" s="13">
        <f>IF(OR(A167="",D167="",E167="",F167=""),"",IF(C167="Short",(E167-F167)*D167,(F167-E167)*D167))</f>
        <v/>
      </c>
      <c r="L167" s="13">
        <f>IF(K167="","",K167-N(G167))</f>
        <v/>
      </c>
      <c r="M167" s="14">
        <f>IF(L167="","",IF(L167&gt;0,"Win",IF(L167&lt;0,"Loss","Scratch")))</f>
        <v/>
      </c>
      <c r="N167" s="13">
        <f>IF(L167="","",SUM($L$4:L167))</f>
        <v/>
      </c>
    </row>
    <row r="168">
      <c r="A168" s="8" t="n"/>
      <c r="B168" s="9" t="n"/>
      <c r="C168" s="9" t="n"/>
      <c r="D168" s="10" t="n"/>
      <c r="E168" s="11" t="n"/>
      <c r="F168" s="11" t="n"/>
      <c r="G168" s="12" t="n"/>
      <c r="H168" s="9" t="n"/>
      <c r="I168" s="9" t="n"/>
      <c r="J168" s="9" t="n"/>
      <c r="K168" s="13">
        <f>IF(OR(A168="",D168="",E168="",F168=""),"",IF(C168="Short",(E168-F168)*D168,(F168-E168)*D168))</f>
        <v/>
      </c>
      <c r="L168" s="13">
        <f>IF(K168="","",K168-N(G168))</f>
        <v/>
      </c>
      <c r="M168" s="14">
        <f>IF(L168="","",IF(L168&gt;0,"Win",IF(L168&lt;0,"Loss","Scratch")))</f>
        <v/>
      </c>
      <c r="N168" s="13">
        <f>IF(L168="","",SUM($L$4:L168))</f>
        <v/>
      </c>
    </row>
    <row r="169">
      <c r="A169" s="8" t="n"/>
      <c r="B169" s="9" t="n"/>
      <c r="C169" s="9" t="n"/>
      <c r="D169" s="10" t="n"/>
      <c r="E169" s="11" t="n"/>
      <c r="F169" s="11" t="n"/>
      <c r="G169" s="12" t="n"/>
      <c r="H169" s="9" t="n"/>
      <c r="I169" s="9" t="n"/>
      <c r="J169" s="9" t="n"/>
      <c r="K169" s="13">
        <f>IF(OR(A169="",D169="",E169="",F169=""),"",IF(C169="Short",(E169-F169)*D169,(F169-E169)*D169))</f>
        <v/>
      </c>
      <c r="L169" s="13">
        <f>IF(K169="","",K169-N(G169))</f>
        <v/>
      </c>
      <c r="M169" s="14">
        <f>IF(L169="","",IF(L169&gt;0,"Win",IF(L169&lt;0,"Loss","Scratch")))</f>
        <v/>
      </c>
      <c r="N169" s="13">
        <f>IF(L169="","",SUM($L$4:L169))</f>
        <v/>
      </c>
    </row>
    <row r="170">
      <c r="A170" s="8" t="n"/>
      <c r="B170" s="9" t="n"/>
      <c r="C170" s="9" t="n"/>
      <c r="D170" s="10" t="n"/>
      <c r="E170" s="11" t="n"/>
      <c r="F170" s="11" t="n"/>
      <c r="G170" s="12" t="n"/>
      <c r="H170" s="9" t="n"/>
      <c r="I170" s="9" t="n"/>
      <c r="J170" s="9" t="n"/>
      <c r="K170" s="13">
        <f>IF(OR(A170="",D170="",E170="",F170=""),"",IF(C170="Short",(E170-F170)*D170,(F170-E170)*D170))</f>
        <v/>
      </c>
      <c r="L170" s="13">
        <f>IF(K170="","",K170-N(G170))</f>
        <v/>
      </c>
      <c r="M170" s="14">
        <f>IF(L170="","",IF(L170&gt;0,"Win",IF(L170&lt;0,"Loss","Scratch")))</f>
        <v/>
      </c>
      <c r="N170" s="13">
        <f>IF(L170="","",SUM($L$4:L170))</f>
        <v/>
      </c>
    </row>
    <row r="171">
      <c r="A171" s="8" t="n"/>
      <c r="B171" s="9" t="n"/>
      <c r="C171" s="9" t="n"/>
      <c r="D171" s="10" t="n"/>
      <c r="E171" s="11" t="n"/>
      <c r="F171" s="11" t="n"/>
      <c r="G171" s="12" t="n"/>
      <c r="H171" s="9" t="n"/>
      <c r="I171" s="9" t="n"/>
      <c r="J171" s="9" t="n"/>
      <c r="K171" s="13">
        <f>IF(OR(A171="",D171="",E171="",F171=""),"",IF(C171="Short",(E171-F171)*D171,(F171-E171)*D171))</f>
        <v/>
      </c>
      <c r="L171" s="13">
        <f>IF(K171="","",K171-N(G171))</f>
        <v/>
      </c>
      <c r="M171" s="14">
        <f>IF(L171="","",IF(L171&gt;0,"Win",IF(L171&lt;0,"Loss","Scratch")))</f>
        <v/>
      </c>
      <c r="N171" s="13">
        <f>IF(L171="","",SUM($L$4:L171))</f>
        <v/>
      </c>
    </row>
    <row r="172">
      <c r="A172" s="8" t="n"/>
      <c r="B172" s="9" t="n"/>
      <c r="C172" s="9" t="n"/>
      <c r="D172" s="10" t="n"/>
      <c r="E172" s="11" t="n"/>
      <c r="F172" s="11" t="n"/>
      <c r="G172" s="12" t="n"/>
      <c r="H172" s="9" t="n"/>
      <c r="I172" s="9" t="n"/>
      <c r="J172" s="9" t="n"/>
      <c r="K172" s="13">
        <f>IF(OR(A172="",D172="",E172="",F172=""),"",IF(C172="Short",(E172-F172)*D172,(F172-E172)*D172))</f>
        <v/>
      </c>
      <c r="L172" s="13">
        <f>IF(K172="","",K172-N(G172))</f>
        <v/>
      </c>
      <c r="M172" s="14">
        <f>IF(L172="","",IF(L172&gt;0,"Win",IF(L172&lt;0,"Loss","Scratch")))</f>
        <v/>
      </c>
      <c r="N172" s="13">
        <f>IF(L172="","",SUM($L$4:L172))</f>
        <v/>
      </c>
    </row>
    <row r="173">
      <c r="A173" s="8" t="n"/>
      <c r="B173" s="9" t="n"/>
      <c r="C173" s="9" t="n"/>
      <c r="D173" s="10" t="n"/>
      <c r="E173" s="11" t="n"/>
      <c r="F173" s="11" t="n"/>
      <c r="G173" s="12" t="n"/>
      <c r="H173" s="9" t="n"/>
      <c r="I173" s="9" t="n"/>
      <c r="J173" s="9" t="n"/>
      <c r="K173" s="13">
        <f>IF(OR(A173="",D173="",E173="",F173=""),"",IF(C173="Short",(E173-F173)*D173,(F173-E173)*D173))</f>
        <v/>
      </c>
      <c r="L173" s="13">
        <f>IF(K173="","",K173-N(G173))</f>
        <v/>
      </c>
      <c r="M173" s="14">
        <f>IF(L173="","",IF(L173&gt;0,"Win",IF(L173&lt;0,"Loss","Scratch")))</f>
        <v/>
      </c>
      <c r="N173" s="13">
        <f>IF(L173="","",SUM($L$4:L173))</f>
        <v/>
      </c>
    </row>
    <row r="174">
      <c r="A174" s="8" t="n"/>
      <c r="B174" s="9" t="n"/>
      <c r="C174" s="9" t="n"/>
      <c r="D174" s="10" t="n"/>
      <c r="E174" s="11" t="n"/>
      <c r="F174" s="11" t="n"/>
      <c r="G174" s="12" t="n"/>
      <c r="H174" s="9" t="n"/>
      <c r="I174" s="9" t="n"/>
      <c r="J174" s="9" t="n"/>
      <c r="K174" s="13">
        <f>IF(OR(A174="",D174="",E174="",F174=""),"",IF(C174="Short",(E174-F174)*D174,(F174-E174)*D174))</f>
        <v/>
      </c>
      <c r="L174" s="13">
        <f>IF(K174="","",K174-N(G174))</f>
        <v/>
      </c>
      <c r="M174" s="14">
        <f>IF(L174="","",IF(L174&gt;0,"Win",IF(L174&lt;0,"Loss","Scratch")))</f>
        <v/>
      </c>
      <c r="N174" s="13">
        <f>IF(L174="","",SUM($L$4:L174))</f>
        <v/>
      </c>
    </row>
    <row r="175">
      <c r="A175" s="8" t="n"/>
      <c r="B175" s="9" t="n"/>
      <c r="C175" s="9" t="n"/>
      <c r="D175" s="10" t="n"/>
      <c r="E175" s="11" t="n"/>
      <c r="F175" s="11" t="n"/>
      <c r="G175" s="12" t="n"/>
      <c r="H175" s="9" t="n"/>
      <c r="I175" s="9" t="n"/>
      <c r="J175" s="9" t="n"/>
      <c r="K175" s="13">
        <f>IF(OR(A175="",D175="",E175="",F175=""),"",IF(C175="Short",(E175-F175)*D175,(F175-E175)*D175))</f>
        <v/>
      </c>
      <c r="L175" s="13">
        <f>IF(K175="","",K175-N(G175))</f>
        <v/>
      </c>
      <c r="M175" s="14">
        <f>IF(L175="","",IF(L175&gt;0,"Win",IF(L175&lt;0,"Loss","Scratch")))</f>
        <v/>
      </c>
      <c r="N175" s="13">
        <f>IF(L175="","",SUM($L$4:L175))</f>
        <v/>
      </c>
    </row>
    <row r="176">
      <c r="A176" s="8" t="n"/>
      <c r="B176" s="9" t="n"/>
      <c r="C176" s="9" t="n"/>
      <c r="D176" s="10" t="n"/>
      <c r="E176" s="11" t="n"/>
      <c r="F176" s="11" t="n"/>
      <c r="G176" s="12" t="n"/>
      <c r="H176" s="9" t="n"/>
      <c r="I176" s="9" t="n"/>
      <c r="J176" s="9" t="n"/>
      <c r="K176" s="13">
        <f>IF(OR(A176="",D176="",E176="",F176=""),"",IF(C176="Short",(E176-F176)*D176,(F176-E176)*D176))</f>
        <v/>
      </c>
      <c r="L176" s="13">
        <f>IF(K176="","",K176-N(G176))</f>
        <v/>
      </c>
      <c r="M176" s="14">
        <f>IF(L176="","",IF(L176&gt;0,"Win",IF(L176&lt;0,"Loss","Scratch")))</f>
        <v/>
      </c>
      <c r="N176" s="13">
        <f>IF(L176="","",SUM($L$4:L176))</f>
        <v/>
      </c>
    </row>
    <row r="177">
      <c r="A177" s="8" t="n"/>
      <c r="B177" s="9" t="n"/>
      <c r="C177" s="9" t="n"/>
      <c r="D177" s="10" t="n"/>
      <c r="E177" s="11" t="n"/>
      <c r="F177" s="11" t="n"/>
      <c r="G177" s="12" t="n"/>
      <c r="H177" s="9" t="n"/>
      <c r="I177" s="9" t="n"/>
      <c r="J177" s="9" t="n"/>
      <c r="K177" s="13">
        <f>IF(OR(A177="",D177="",E177="",F177=""),"",IF(C177="Short",(E177-F177)*D177,(F177-E177)*D177))</f>
        <v/>
      </c>
      <c r="L177" s="13">
        <f>IF(K177="","",K177-N(G177))</f>
        <v/>
      </c>
      <c r="M177" s="14">
        <f>IF(L177="","",IF(L177&gt;0,"Win",IF(L177&lt;0,"Loss","Scratch")))</f>
        <v/>
      </c>
      <c r="N177" s="13">
        <f>IF(L177="","",SUM($L$4:L177))</f>
        <v/>
      </c>
    </row>
    <row r="178">
      <c r="A178" s="8" t="n"/>
      <c r="B178" s="9" t="n"/>
      <c r="C178" s="9" t="n"/>
      <c r="D178" s="10" t="n"/>
      <c r="E178" s="11" t="n"/>
      <c r="F178" s="11" t="n"/>
      <c r="G178" s="12" t="n"/>
      <c r="H178" s="9" t="n"/>
      <c r="I178" s="9" t="n"/>
      <c r="J178" s="9" t="n"/>
      <c r="K178" s="13">
        <f>IF(OR(A178="",D178="",E178="",F178=""),"",IF(C178="Short",(E178-F178)*D178,(F178-E178)*D178))</f>
        <v/>
      </c>
      <c r="L178" s="13">
        <f>IF(K178="","",K178-N(G178))</f>
        <v/>
      </c>
      <c r="M178" s="14">
        <f>IF(L178="","",IF(L178&gt;0,"Win",IF(L178&lt;0,"Loss","Scratch")))</f>
        <v/>
      </c>
      <c r="N178" s="13">
        <f>IF(L178="","",SUM($L$4:L178))</f>
        <v/>
      </c>
    </row>
    <row r="179">
      <c r="A179" s="8" t="n"/>
      <c r="B179" s="9" t="n"/>
      <c r="C179" s="9" t="n"/>
      <c r="D179" s="10" t="n"/>
      <c r="E179" s="11" t="n"/>
      <c r="F179" s="11" t="n"/>
      <c r="G179" s="12" t="n"/>
      <c r="H179" s="9" t="n"/>
      <c r="I179" s="9" t="n"/>
      <c r="J179" s="9" t="n"/>
      <c r="K179" s="13">
        <f>IF(OR(A179="",D179="",E179="",F179=""),"",IF(C179="Short",(E179-F179)*D179,(F179-E179)*D179))</f>
        <v/>
      </c>
      <c r="L179" s="13">
        <f>IF(K179="","",K179-N(G179))</f>
        <v/>
      </c>
      <c r="M179" s="14">
        <f>IF(L179="","",IF(L179&gt;0,"Win",IF(L179&lt;0,"Loss","Scratch")))</f>
        <v/>
      </c>
      <c r="N179" s="13">
        <f>IF(L179="","",SUM($L$4:L179))</f>
        <v/>
      </c>
    </row>
    <row r="180">
      <c r="A180" s="8" t="n"/>
      <c r="B180" s="9" t="n"/>
      <c r="C180" s="9" t="n"/>
      <c r="D180" s="10" t="n"/>
      <c r="E180" s="11" t="n"/>
      <c r="F180" s="11" t="n"/>
      <c r="G180" s="12" t="n"/>
      <c r="H180" s="9" t="n"/>
      <c r="I180" s="9" t="n"/>
      <c r="J180" s="9" t="n"/>
      <c r="K180" s="13">
        <f>IF(OR(A180="",D180="",E180="",F180=""),"",IF(C180="Short",(E180-F180)*D180,(F180-E180)*D180))</f>
        <v/>
      </c>
      <c r="L180" s="13">
        <f>IF(K180="","",K180-N(G180))</f>
        <v/>
      </c>
      <c r="M180" s="14">
        <f>IF(L180="","",IF(L180&gt;0,"Win",IF(L180&lt;0,"Loss","Scratch")))</f>
        <v/>
      </c>
      <c r="N180" s="13">
        <f>IF(L180="","",SUM($L$4:L180))</f>
        <v/>
      </c>
    </row>
    <row r="181">
      <c r="A181" s="8" t="n"/>
      <c r="B181" s="9" t="n"/>
      <c r="C181" s="9" t="n"/>
      <c r="D181" s="10" t="n"/>
      <c r="E181" s="11" t="n"/>
      <c r="F181" s="11" t="n"/>
      <c r="G181" s="12" t="n"/>
      <c r="H181" s="9" t="n"/>
      <c r="I181" s="9" t="n"/>
      <c r="J181" s="9" t="n"/>
      <c r="K181" s="13">
        <f>IF(OR(A181="",D181="",E181="",F181=""),"",IF(C181="Short",(E181-F181)*D181,(F181-E181)*D181))</f>
        <v/>
      </c>
      <c r="L181" s="13">
        <f>IF(K181="","",K181-N(G181))</f>
        <v/>
      </c>
      <c r="M181" s="14">
        <f>IF(L181="","",IF(L181&gt;0,"Win",IF(L181&lt;0,"Loss","Scratch")))</f>
        <v/>
      </c>
      <c r="N181" s="13">
        <f>IF(L181="","",SUM($L$4:L181))</f>
        <v/>
      </c>
    </row>
    <row r="182">
      <c r="A182" s="8" t="n"/>
      <c r="B182" s="9" t="n"/>
      <c r="C182" s="9" t="n"/>
      <c r="D182" s="10" t="n"/>
      <c r="E182" s="11" t="n"/>
      <c r="F182" s="11" t="n"/>
      <c r="G182" s="12" t="n"/>
      <c r="H182" s="9" t="n"/>
      <c r="I182" s="9" t="n"/>
      <c r="J182" s="9" t="n"/>
      <c r="K182" s="13">
        <f>IF(OR(A182="",D182="",E182="",F182=""),"",IF(C182="Short",(E182-F182)*D182,(F182-E182)*D182))</f>
        <v/>
      </c>
      <c r="L182" s="13">
        <f>IF(K182="","",K182-N(G182))</f>
        <v/>
      </c>
      <c r="M182" s="14">
        <f>IF(L182="","",IF(L182&gt;0,"Win",IF(L182&lt;0,"Loss","Scratch")))</f>
        <v/>
      </c>
      <c r="N182" s="13">
        <f>IF(L182="","",SUM($L$4:L182))</f>
        <v/>
      </c>
    </row>
    <row r="183">
      <c r="A183" s="8" t="n"/>
      <c r="B183" s="9" t="n"/>
      <c r="C183" s="9" t="n"/>
      <c r="D183" s="10" t="n"/>
      <c r="E183" s="11" t="n"/>
      <c r="F183" s="11" t="n"/>
      <c r="G183" s="12" t="n"/>
      <c r="H183" s="9" t="n"/>
      <c r="I183" s="9" t="n"/>
      <c r="J183" s="9" t="n"/>
      <c r="K183" s="13">
        <f>IF(OR(A183="",D183="",E183="",F183=""),"",IF(C183="Short",(E183-F183)*D183,(F183-E183)*D183))</f>
        <v/>
      </c>
      <c r="L183" s="13">
        <f>IF(K183="","",K183-N(G183))</f>
        <v/>
      </c>
      <c r="M183" s="14">
        <f>IF(L183="","",IF(L183&gt;0,"Win",IF(L183&lt;0,"Loss","Scratch")))</f>
        <v/>
      </c>
      <c r="N183" s="13">
        <f>IF(L183="","",SUM($L$4:L183))</f>
        <v/>
      </c>
    </row>
    <row r="184">
      <c r="A184" s="8" t="n"/>
      <c r="B184" s="9" t="n"/>
      <c r="C184" s="9" t="n"/>
      <c r="D184" s="10" t="n"/>
      <c r="E184" s="11" t="n"/>
      <c r="F184" s="11" t="n"/>
      <c r="G184" s="12" t="n"/>
      <c r="H184" s="9" t="n"/>
      <c r="I184" s="9" t="n"/>
      <c r="J184" s="9" t="n"/>
      <c r="K184" s="13">
        <f>IF(OR(A184="",D184="",E184="",F184=""),"",IF(C184="Short",(E184-F184)*D184,(F184-E184)*D184))</f>
        <v/>
      </c>
      <c r="L184" s="13">
        <f>IF(K184="","",K184-N(G184))</f>
        <v/>
      </c>
      <c r="M184" s="14">
        <f>IF(L184="","",IF(L184&gt;0,"Win",IF(L184&lt;0,"Loss","Scratch")))</f>
        <v/>
      </c>
      <c r="N184" s="13">
        <f>IF(L184="","",SUM($L$4:L184))</f>
        <v/>
      </c>
    </row>
    <row r="185">
      <c r="A185" s="8" t="n"/>
      <c r="B185" s="9" t="n"/>
      <c r="C185" s="9" t="n"/>
      <c r="D185" s="10" t="n"/>
      <c r="E185" s="11" t="n"/>
      <c r="F185" s="11" t="n"/>
      <c r="G185" s="12" t="n"/>
      <c r="H185" s="9" t="n"/>
      <c r="I185" s="9" t="n"/>
      <c r="J185" s="9" t="n"/>
      <c r="K185" s="13">
        <f>IF(OR(A185="",D185="",E185="",F185=""),"",IF(C185="Short",(E185-F185)*D185,(F185-E185)*D185))</f>
        <v/>
      </c>
      <c r="L185" s="13">
        <f>IF(K185="","",K185-N(G185))</f>
        <v/>
      </c>
      <c r="M185" s="14">
        <f>IF(L185="","",IF(L185&gt;0,"Win",IF(L185&lt;0,"Loss","Scratch")))</f>
        <v/>
      </c>
      <c r="N185" s="13">
        <f>IF(L185="","",SUM($L$4:L185))</f>
        <v/>
      </c>
    </row>
    <row r="186">
      <c r="A186" s="8" t="n"/>
      <c r="B186" s="9" t="n"/>
      <c r="C186" s="9" t="n"/>
      <c r="D186" s="10" t="n"/>
      <c r="E186" s="11" t="n"/>
      <c r="F186" s="11" t="n"/>
      <c r="G186" s="12" t="n"/>
      <c r="H186" s="9" t="n"/>
      <c r="I186" s="9" t="n"/>
      <c r="J186" s="9" t="n"/>
      <c r="K186" s="13">
        <f>IF(OR(A186="",D186="",E186="",F186=""),"",IF(C186="Short",(E186-F186)*D186,(F186-E186)*D186))</f>
        <v/>
      </c>
      <c r="L186" s="13">
        <f>IF(K186="","",K186-N(G186))</f>
        <v/>
      </c>
      <c r="M186" s="14">
        <f>IF(L186="","",IF(L186&gt;0,"Win",IF(L186&lt;0,"Loss","Scratch")))</f>
        <v/>
      </c>
      <c r="N186" s="13">
        <f>IF(L186="","",SUM($L$4:L186))</f>
        <v/>
      </c>
    </row>
    <row r="187">
      <c r="A187" s="8" t="n"/>
      <c r="B187" s="9" t="n"/>
      <c r="C187" s="9" t="n"/>
      <c r="D187" s="10" t="n"/>
      <c r="E187" s="11" t="n"/>
      <c r="F187" s="11" t="n"/>
      <c r="G187" s="12" t="n"/>
      <c r="H187" s="9" t="n"/>
      <c r="I187" s="9" t="n"/>
      <c r="J187" s="9" t="n"/>
      <c r="K187" s="13">
        <f>IF(OR(A187="",D187="",E187="",F187=""),"",IF(C187="Short",(E187-F187)*D187,(F187-E187)*D187))</f>
        <v/>
      </c>
      <c r="L187" s="13">
        <f>IF(K187="","",K187-N(G187))</f>
        <v/>
      </c>
      <c r="M187" s="14">
        <f>IF(L187="","",IF(L187&gt;0,"Win",IF(L187&lt;0,"Loss","Scratch")))</f>
        <v/>
      </c>
      <c r="N187" s="13">
        <f>IF(L187="","",SUM($L$4:L187))</f>
        <v/>
      </c>
    </row>
    <row r="188">
      <c r="A188" s="8" t="n"/>
      <c r="B188" s="9" t="n"/>
      <c r="C188" s="9" t="n"/>
      <c r="D188" s="10" t="n"/>
      <c r="E188" s="11" t="n"/>
      <c r="F188" s="11" t="n"/>
      <c r="G188" s="12" t="n"/>
      <c r="H188" s="9" t="n"/>
      <c r="I188" s="9" t="n"/>
      <c r="J188" s="9" t="n"/>
      <c r="K188" s="13">
        <f>IF(OR(A188="",D188="",E188="",F188=""),"",IF(C188="Short",(E188-F188)*D188,(F188-E188)*D188))</f>
        <v/>
      </c>
      <c r="L188" s="13">
        <f>IF(K188="","",K188-N(G188))</f>
        <v/>
      </c>
      <c r="M188" s="14">
        <f>IF(L188="","",IF(L188&gt;0,"Win",IF(L188&lt;0,"Loss","Scratch")))</f>
        <v/>
      </c>
      <c r="N188" s="13">
        <f>IF(L188="","",SUM($L$4:L188))</f>
        <v/>
      </c>
    </row>
    <row r="189">
      <c r="A189" s="8" t="n"/>
      <c r="B189" s="9" t="n"/>
      <c r="C189" s="9" t="n"/>
      <c r="D189" s="10" t="n"/>
      <c r="E189" s="11" t="n"/>
      <c r="F189" s="11" t="n"/>
      <c r="G189" s="12" t="n"/>
      <c r="H189" s="9" t="n"/>
      <c r="I189" s="9" t="n"/>
      <c r="J189" s="9" t="n"/>
      <c r="K189" s="13">
        <f>IF(OR(A189="",D189="",E189="",F189=""),"",IF(C189="Short",(E189-F189)*D189,(F189-E189)*D189))</f>
        <v/>
      </c>
      <c r="L189" s="13">
        <f>IF(K189="","",K189-N(G189))</f>
        <v/>
      </c>
      <c r="M189" s="14">
        <f>IF(L189="","",IF(L189&gt;0,"Win",IF(L189&lt;0,"Loss","Scratch")))</f>
        <v/>
      </c>
      <c r="N189" s="13">
        <f>IF(L189="","",SUM($L$4:L189))</f>
        <v/>
      </c>
    </row>
    <row r="190">
      <c r="A190" s="8" t="n"/>
      <c r="B190" s="9" t="n"/>
      <c r="C190" s="9" t="n"/>
      <c r="D190" s="10" t="n"/>
      <c r="E190" s="11" t="n"/>
      <c r="F190" s="11" t="n"/>
      <c r="G190" s="12" t="n"/>
      <c r="H190" s="9" t="n"/>
      <c r="I190" s="9" t="n"/>
      <c r="J190" s="9" t="n"/>
      <c r="K190" s="13">
        <f>IF(OR(A190="",D190="",E190="",F190=""),"",IF(C190="Short",(E190-F190)*D190,(F190-E190)*D190))</f>
        <v/>
      </c>
      <c r="L190" s="13">
        <f>IF(K190="","",K190-N(G190))</f>
        <v/>
      </c>
      <c r="M190" s="14">
        <f>IF(L190="","",IF(L190&gt;0,"Win",IF(L190&lt;0,"Loss","Scratch")))</f>
        <v/>
      </c>
      <c r="N190" s="13">
        <f>IF(L190="","",SUM($L$4:L190))</f>
        <v/>
      </c>
    </row>
    <row r="191">
      <c r="A191" s="8" t="n"/>
      <c r="B191" s="9" t="n"/>
      <c r="C191" s="9" t="n"/>
      <c r="D191" s="10" t="n"/>
      <c r="E191" s="11" t="n"/>
      <c r="F191" s="11" t="n"/>
      <c r="G191" s="12" t="n"/>
      <c r="H191" s="9" t="n"/>
      <c r="I191" s="9" t="n"/>
      <c r="J191" s="9" t="n"/>
      <c r="K191" s="13">
        <f>IF(OR(A191="",D191="",E191="",F191=""),"",IF(C191="Short",(E191-F191)*D191,(F191-E191)*D191))</f>
        <v/>
      </c>
      <c r="L191" s="13">
        <f>IF(K191="","",K191-N(G191))</f>
        <v/>
      </c>
      <c r="M191" s="14">
        <f>IF(L191="","",IF(L191&gt;0,"Win",IF(L191&lt;0,"Loss","Scratch")))</f>
        <v/>
      </c>
      <c r="N191" s="13">
        <f>IF(L191="","",SUM($L$4:L191))</f>
        <v/>
      </c>
    </row>
    <row r="192">
      <c r="A192" s="8" t="n"/>
      <c r="B192" s="9" t="n"/>
      <c r="C192" s="9" t="n"/>
      <c r="D192" s="10" t="n"/>
      <c r="E192" s="11" t="n"/>
      <c r="F192" s="11" t="n"/>
      <c r="G192" s="12" t="n"/>
      <c r="H192" s="9" t="n"/>
      <c r="I192" s="9" t="n"/>
      <c r="J192" s="9" t="n"/>
      <c r="K192" s="13">
        <f>IF(OR(A192="",D192="",E192="",F192=""),"",IF(C192="Short",(E192-F192)*D192,(F192-E192)*D192))</f>
        <v/>
      </c>
      <c r="L192" s="13">
        <f>IF(K192="","",K192-N(G192))</f>
        <v/>
      </c>
      <c r="M192" s="14">
        <f>IF(L192="","",IF(L192&gt;0,"Win",IF(L192&lt;0,"Loss","Scratch")))</f>
        <v/>
      </c>
      <c r="N192" s="13">
        <f>IF(L192="","",SUM($L$4:L192))</f>
        <v/>
      </c>
    </row>
    <row r="193">
      <c r="A193" s="8" t="n"/>
      <c r="B193" s="9" t="n"/>
      <c r="C193" s="9" t="n"/>
      <c r="D193" s="10" t="n"/>
      <c r="E193" s="11" t="n"/>
      <c r="F193" s="11" t="n"/>
      <c r="G193" s="12" t="n"/>
      <c r="H193" s="9" t="n"/>
      <c r="I193" s="9" t="n"/>
      <c r="J193" s="9" t="n"/>
      <c r="K193" s="13">
        <f>IF(OR(A193="",D193="",E193="",F193=""),"",IF(C193="Short",(E193-F193)*D193,(F193-E193)*D193))</f>
        <v/>
      </c>
      <c r="L193" s="13">
        <f>IF(K193="","",K193-N(G193))</f>
        <v/>
      </c>
      <c r="M193" s="14">
        <f>IF(L193="","",IF(L193&gt;0,"Win",IF(L193&lt;0,"Loss","Scratch")))</f>
        <v/>
      </c>
      <c r="N193" s="13">
        <f>IF(L193="","",SUM($L$4:L193))</f>
        <v/>
      </c>
    </row>
    <row r="194">
      <c r="A194" s="8" t="n"/>
      <c r="B194" s="9" t="n"/>
      <c r="C194" s="9" t="n"/>
      <c r="D194" s="10" t="n"/>
      <c r="E194" s="11" t="n"/>
      <c r="F194" s="11" t="n"/>
      <c r="G194" s="12" t="n"/>
      <c r="H194" s="9" t="n"/>
      <c r="I194" s="9" t="n"/>
      <c r="J194" s="9" t="n"/>
      <c r="K194" s="13">
        <f>IF(OR(A194="",D194="",E194="",F194=""),"",IF(C194="Short",(E194-F194)*D194,(F194-E194)*D194))</f>
        <v/>
      </c>
      <c r="L194" s="13">
        <f>IF(K194="","",K194-N(G194))</f>
        <v/>
      </c>
      <c r="M194" s="14">
        <f>IF(L194="","",IF(L194&gt;0,"Win",IF(L194&lt;0,"Loss","Scratch")))</f>
        <v/>
      </c>
      <c r="N194" s="13">
        <f>IF(L194="","",SUM($L$4:L194))</f>
        <v/>
      </c>
    </row>
    <row r="195">
      <c r="A195" s="8" t="n"/>
      <c r="B195" s="9" t="n"/>
      <c r="C195" s="9" t="n"/>
      <c r="D195" s="10" t="n"/>
      <c r="E195" s="11" t="n"/>
      <c r="F195" s="11" t="n"/>
      <c r="G195" s="12" t="n"/>
      <c r="H195" s="9" t="n"/>
      <c r="I195" s="9" t="n"/>
      <c r="J195" s="9" t="n"/>
      <c r="K195" s="13">
        <f>IF(OR(A195="",D195="",E195="",F195=""),"",IF(C195="Short",(E195-F195)*D195,(F195-E195)*D195))</f>
        <v/>
      </c>
      <c r="L195" s="13">
        <f>IF(K195="","",K195-N(G195))</f>
        <v/>
      </c>
      <c r="M195" s="14">
        <f>IF(L195="","",IF(L195&gt;0,"Win",IF(L195&lt;0,"Loss","Scratch")))</f>
        <v/>
      </c>
      <c r="N195" s="13">
        <f>IF(L195="","",SUM($L$4:L195))</f>
        <v/>
      </c>
    </row>
    <row r="196">
      <c r="A196" s="8" t="n"/>
      <c r="B196" s="9" t="n"/>
      <c r="C196" s="9" t="n"/>
      <c r="D196" s="10" t="n"/>
      <c r="E196" s="11" t="n"/>
      <c r="F196" s="11" t="n"/>
      <c r="G196" s="12" t="n"/>
      <c r="H196" s="9" t="n"/>
      <c r="I196" s="9" t="n"/>
      <c r="J196" s="9" t="n"/>
      <c r="K196" s="13">
        <f>IF(OR(A196="",D196="",E196="",F196=""),"",IF(C196="Short",(E196-F196)*D196,(F196-E196)*D196))</f>
        <v/>
      </c>
      <c r="L196" s="13">
        <f>IF(K196="","",K196-N(G196))</f>
        <v/>
      </c>
      <c r="M196" s="14">
        <f>IF(L196="","",IF(L196&gt;0,"Win",IF(L196&lt;0,"Loss","Scratch")))</f>
        <v/>
      </c>
      <c r="N196" s="13">
        <f>IF(L196="","",SUM($L$4:L196))</f>
        <v/>
      </c>
    </row>
    <row r="197">
      <c r="A197" s="8" t="n"/>
      <c r="B197" s="9" t="n"/>
      <c r="C197" s="9" t="n"/>
      <c r="D197" s="10" t="n"/>
      <c r="E197" s="11" t="n"/>
      <c r="F197" s="11" t="n"/>
      <c r="G197" s="12" t="n"/>
      <c r="H197" s="9" t="n"/>
      <c r="I197" s="9" t="n"/>
      <c r="J197" s="9" t="n"/>
      <c r="K197" s="13">
        <f>IF(OR(A197="",D197="",E197="",F197=""),"",IF(C197="Short",(E197-F197)*D197,(F197-E197)*D197))</f>
        <v/>
      </c>
      <c r="L197" s="13">
        <f>IF(K197="","",K197-N(G197))</f>
        <v/>
      </c>
      <c r="M197" s="14">
        <f>IF(L197="","",IF(L197&gt;0,"Win",IF(L197&lt;0,"Loss","Scratch")))</f>
        <v/>
      </c>
      <c r="N197" s="13">
        <f>IF(L197="","",SUM($L$4:L197))</f>
        <v/>
      </c>
    </row>
    <row r="198">
      <c r="A198" s="8" t="n"/>
      <c r="B198" s="9" t="n"/>
      <c r="C198" s="9" t="n"/>
      <c r="D198" s="10" t="n"/>
      <c r="E198" s="11" t="n"/>
      <c r="F198" s="11" t="n"/>
      <c r="G198" s="12" t="n"/>
      <c r="H198" s="9" t="n"/>
      <c r="I198" s="9" t="n"/>
      <c r="J198" s="9" t="n"/>
      <c r="K198" s="13">
        <f>IF(OR(A198="",D198="",E198="",F198=""),"",IF(C198="Short",(E198-F198)*D198,(F198-E198)*D198))</f>
        <v/>
      </c>
      <c r="L198" s="13">
        <f>IF(K198="","",K198-N(G198))</f>
        <v/>
      </c>
      <c r="M198" s="14">
        <f>IF(L198="","",IF(L198&gt;0,"Win",IF(L198&lt;0,"Loss","Scratch")))</f>
        <v/>
      </c>
      <c r="N198" s="13">
        <f>IF(L198="","",SUM($L$4:L198))</f>
        <v/>
      </c>
    </row>
    <row r="199">
      <c r="A199" s="8" t="n"/>
      <c r="B199" s="9" t="n"/>
      <c r="C199" s="9" t="n"/>
      <c r="D199" s="10" t="n"/>
      <c r="E199" s="11" t="n"/>
      <c r="F199" s="11" t="n"/>
      <c r="G199" s="12" t="n"/>
      <c r="H199" s="9" t="n"/>
      <c r="I199" s="9" t="n"/>
      <c r="J199" s="9" t="n"/>
      <c r="K199" s="13">
        <f>IF(OR(A199="",D199="",E199="",F199=""),"",IF(C199="Short",(E199-F199)*D199,(F199-E199)*D199))</f>
        <v/>
      </c>
      <c r="L199" s="13">
        <f>IF(K199="","",K199-N(G199))</f>
        <v/>
      </c>
      <c r="M199" s="14">
        <f>IF(L199="","",IF(L199&gt;0,"Win",IF(L199&lt;0,"Loss","Scratch")))</f>
        <v/>
      </c>
      <c r="N199" s="13">
        <f>IF(L199="","",SUM($L$4:L199))</f>
        <v/>
      </c>
    </row>
    <row r="200">
      <c r="A200" s="8" t="n"/>
      <c r="B200" s="9" t="n"/>
      <c r="C200" s="9" t="n"/>
      <c r="D200" s="10" t="n"/>
      <c r="E200" s="11" t="n"/>
      <c r="F200" s="11" t="n"/>
      <c r="G200" s="12" t="n"/>
      <c r="H200" s="9" t="n"/>
      <c r="I200" s="9" t="n"/>
      <c r="J200" s="9" t="n"/>
      <c r="K200" s="13">
        <f>IF(OR(A200="",D200="",E200="",F200=""),"",IF(C200="Short",(E200-F200)*D200,(F200-E200)*D200))</f>
        <v/>
      </c>
      <c r="L200" s="13">
        <f>IF(K200="","",K200-N(G200))</f>
        <v/>
      </c>
      <c r="M200" s="14">
        <f>IF(L200="","",IF(L200&gt;0,"Win",IF(L200&lt;0,"Loss","Scratch")))</f>
        <v/>
      </c>
      <c r="N200" s="13">
        <f>IF(L200="","",SUM($L$4:L200))</f>
        <v/>
      </c>
    </row>
    <row r="201">
      <c r="A201" s="8" t="n"/>
      <c r="B201" s="9" t="n"/>
      <c r="C201" s="9" t="n"/>
      <c r="D201" s="10" t="n"/>
      <c r="E201" s="11" t="n"/>
      <c r="F201" s="11" t="n"/>
      <c r="G201" s="12" t="n"/>
      <c r="H201" s="9" t="n"/>
      <c r="I201" s="9" t="n"/>
      <c r="J201" s="9" t="n"/>
      <c r="K201" s="13">
        <f>IF(OR(A201="",D201="",E201="",F201=""),"",IF(C201="Short",(E201-F201)*D201,(F201-E201)*D201))</f>
        <v/>
      </c>
      <c r="L201" s="13">
        <f>IF(K201="","",K201-N(G201))</f>
        <v/>
      </c>
      <c r="M201" s="14">
        <f>IF(L201="","",IF(L201&gt;0,"Win",IF(L201&lt;0,"Loss","Scratch")))</f>
        <v/>
      </c>
      <c r="N201" s="13">
        <f>IF(L201="","",SUM($L$4:L201))</f>
        <v/>
      </c>
    </row>
    <row r="202">
      <c r="A202" s="8" t="n"/>
      <c r="B202" s="9" t="n"/>
      <c r="C202" s="9" t="n"/>
      <c r="D202" s="10" t="n"/>
      <c r="E202" s="11" t="n"/>
      <c r="F202" s="11" t="n"/>
      <c r="G202" s="12" t="n"/>
      <c r="H202" s="9" t="n"/>
      <c r="I202" s="9" t="n"/>
      <c r="J202" s="9" t="n"/>
      <c r="K202" s="13">
        <f>IF(OR(A202="",D202="",E202="",F202=""),"",IF(C202="Short",(E202-F202)*D202,(F202-E202)*D202))</f>
        <v/>
      </c>
      <c r="L202" s="13">
        <f>IF(K202="","",K202-N(G202))</f>
        <v/>
      </c>
      <c r="M202" s="14">
        <f>IF(L202="","",IF(L202&gt;0,"Win",IF(L202&lt;0,"Loss","Scratch")))</f>
        <v/>
      </c>
      <c r="N202" s="13">
        <f>IF(L202="","",SUM($L$4:L202))</f>
        <v/>
      </c>
    </row>
    <row r="203">
      <c r="A203" s="8" t="n"/>
      <c r="B203" s="9" t="n"/>
      <c r="C203" s="9" t="n"/>
      <c r="D203" s="10" t="n"/>
      <c r="E203" s="11" t="n"/>
      <c r="F203" s="11" t="n"/>
      <c r="G203" s="12" t="n"/>
      <c r="H203" s="9" t="n"/>
      <c r="I203" s="9" t="n"/>
      <c r="J203" s="9" t="n"/>
      <c r="K203" s="13">
        <f>IF(OR(A203="",D203="",E203="",F203=""),"",IF(C203="Short",(E203-F203)*D203,(F203-E203)*D203))</f>
        <v/>
      </c>
      <c r="L203" s="13">
        <f>IF(K203="","",K203-N(G203))</f>
        <v/>
      </c>
      <c r="M203" s="14">
        <f>IF(L203="","",IF(L203&gt;0,"Win",IF(L203&lt;0,"Loss","Scratch")))</f>
        <v/>
      </c>
      <c r="N203" s="13">
        <f>IF(L203="","",SUM($L$4:L203))</f>
        <v/>
      </c>
    </row>
    <row r="204">
      <c r="A204" s="8" t="n"/>
      <c r="B204" s="9" t="n"/>
      <c r="C204" s="9" t="n"/>
      <c r="D204" s="10" t="n"/>
      <c r="E204" s="11" t="n"/>
      <c r="F204" s="11" t="n"/>
      <c r="G204" s="12" t="n"/>
      <c r="H204" s="9" t="n"/>
      <c r="I204" s="9" t="n"/>
      <c r="J204" s="9" t="n"/>
      <c r="K204" s="13">
        <f>IF(OR(A204="",D204="",E204="",F204=""),"",IF(C204="Short",(E204-F204)*D204,(F204-E204)*D204))</f>
        <v/>
      </c>
      <c r="L204" s="13">
        <f>IF(K204="","",K204-N(G204))</f>
        <v/>
      </c>
      <c r="M204" s="14">
        <f>IF(L204="","",IF(L204&gt;0,"Win",IF(L204&lt;0,"Loss","Scratch")))</f>
        <v/>
      </c>
      <c r="N204" s="13">
        <f>IF(L204="","",SUM($L$4:L204))</f>
        <v/>
      </c>
    </row>
    <row r="205">
      <c r="A205" s="8" t="n"/>
      <c r="B205" s="9" t="n"/>
      <c r="C205" s="9" t="n"/>
      <c r="D205" s="10" t="n"/>
      <c r="E205" s="11" t="n"/>
      <c r="F205" s="11" t="n"/>
      <c r="G205" s="12" t="n"/>
      <c r="H205" s="9" t="n"/>
      <c r="I205" s="9" t="n"/>
      <c r="J205" s="9" t="n"/>
      <c r="K205" s="13">
        <f>IF(OR(A205="",D205="",E205="",F205=""),"",IF(C205="Short",(E205-F205)*D205,(F205-E205)*D205))</f>
        <v/>
      </c>
      <c r="L205" s="13">
        <f>IF(K205="","",K205-N(G205))</f>
        <v/>
      </c>
      <c r="M205" s="14">
        <f>IF(L205="","",IF(L205&gt;0,"Win",IF(L205&lt;0,"Loss","Scratch")))</f>
        <v/>
      </c>
      <c r="N205" s="13">
        <f>IF(L205="","",SUM($L$4:L205))</f>
        <v/>
      </c>
    </row>
    <row r="206">
      <c r="A206" s="8" t="n"/>
      <c r="B206" s="9" t="n"/>
      <c r="C206" s="9" t="n"/>
      <c r="D206" s="10" t="n"/>
      <c r="E206" s="11" t="n"/>
      <c r="F206" s="11" t="n"/>
      <c r="G206" s="12" t="n"/>
      <c r="H206" s="9" t="n"/>
      <c r="I206" s="9" t="n"/>
      <c r="J206" s="9" t="n"/>
      <c r="K206" s="13">
        <f>IF(OR(A206="",D206="",E206="",F206=""),"",IF(C206="Short",(E206-F206)*D206,(F206-E206)*D206))</f>
        <v/>
      </c>
      <c r="L206" s="13">
        <f>IF(K206="","",K206-N(G206))</f>
        <v/>
      </c>
      <c r="M206" s="14">
        <f>IF(L206="","",IF(L206&gt;0,"Win",IF(L206&lt;0,"Loss","Scratch")))</f>
        <v/>
      </c>
      <c r="N206" s="13">
        <f>IF(L206="","",SUM($L$4:L206))</f>
        <v/>
      </c>
    </row>
    <row r="207">
      <c r="A207" s="8" t="n"/>
      <c r="B207" s="9" t="n"/>
      <c r="C207" s="9" t="n"/>
      <c r="D207" s="10" t="n"/>
      <c r="E207" s="11" t="n"/>
      <c r="F207" s="11" t="n"/>
      <c r="G207" s="12" t="n"/>
      <c r="H207" s="9" t="n"/>
      <c r="I207" s="9" t="n"/>
      <c r="J207" s="9" t="n"/>
      <c r="K207" s="13">
        <f>IF(OR(A207="",D207="",E207="",F207=""),"",IF(C207="Short",(E207-F207)*D207,(F207-E207)*D207))</f>
        <v/>
      </c>
      <c r="L207" s="13">
        <f>IF(K207="","",K207-N(G207))</f>
        <v/>
      </c>
      <c r="M207" s="14">
        <f>IF(L207="","",IF(L207&gt;0,"Win",IF(L207&lt;0,"Loss","Scratch")))</f>
        <v/>
      </c>
      <c r="N207" s="13">
        <f>IF(L207="","",SUM($L$4:L207))</f>
        <v/>
      </c>
    </row>
    <row r="208">
      <c r="A208" s="8" t="n"/>
      <c r="B208" s="9" t="n"/>
      <c r="C208" s="9" t="n"/>
      <c r="D208" s="10" t="n"/>
      <c r="E208" s="11" t="n"/>
      <c r="F208" s="11" t="n"/>
      <c r="G208" s="12" t="n"/>
      <c r="H208" s="9" t="n"/>
      <c r="I208" s="9" t="n"/>
      <c r="J208" s="9" t="n"/>
      <c r="K208" s="13">
        <f>IF(OR(A208="",D208="",E208="",F208=""),"",IF(C208="Short",(E208-F208)*D208,(F208-E208)*D208))</f>
        <v/>
      </c>
      <c r="L208" s="13">
        <f>IF(K208="","",K208-N(G208))</f>
        <v/>
      </c>
      <c r="M208" s="14">
        <f>IF(L208="","",IF(L208&gt;0,"Win",IF(L208&lt;0,"Loss","Scratch")))</f>
        <v/>
      </c>
      <c r="N208" s="13">
        <f>IF(L208="","",SUM($L$4:L208))</f>
        <v/>
      </c>
    </row>
    <row r="209">
      <c r="A209" s="8" t="n"/>
      <c r="B209" s="9" t="n"/>
      <c r="C209" s="9" t="n"/>
      <c r="D209" s="10" t="n"/>
      <c r="E209" s="11" t="n"/>
      <c r="F209" s="11" t="n"/>
      <c r="G209" s="12" t="n"/>
      <c r="H209" s="9" t="n"/>
      <c r="I209" s="9" t="n"/>
      <c r="J209" s="9" t="n"/>
      <c r="K209" s="13">
        <f>IF(OR(A209="",D209="",E209="",F209=""),"",IF(C209="Short",(E209-F209)*D209,(F209-E209)*D209))</f>
        <v/>
      </c>
      <c r="L209" s="13">
        <f>IF(K209="","",K209-N(G209))</f>
        <v/>
      </c>
      <c r="M209" s="14">
        <f>IF(L209="","",IF(L209&gt;0,"Win",IF(L209&lt;0,"Loss","Scratch")))</f>
        <v/>
      </c>
      <c r="N209" s="13">
        <f>IF(L209="","",SUM($L$4:L209))</f>
        <v/>
      </c>
    </row>
    <row r="210">
      <c r="A210" s="8" t="n"/>
      <c r="B210" s="9" t="n"/>
      <c r="C210" s="9" t="n"/>
      <c r="D210" s="10" t="n"/>
      <c r="E210" s="11" t="n"/>
      <c r="F210" s="11" t="n"/>
      <c r="G210" s="12" t="n"/>
      <c r="H210" s="9" t="n"/>
      <c r="I210" s="9" t="n"/>
      <c r="J210" s="9" t="n"/>
      <c r="K210" s="13">
        <f>IF(OR(A210="",D210="",E210="",F210=""),"",IF(C210="Short",(E210-F210)*D210,(F210-E210)*D210))</f>
        <v/>
      </c>
      <c r="L210" s="13">
        <f>IF(K210="","",K210-N(G210))</f>
        <v/>
      </c>
      <c r="M210" s="14">
        <f>IF(L210="","",IF(L210&gt;0,"Win",IF(L210&lt;0,"Loss","Scratch")))</f>
        <v/>
      </c>
      <c r="N210" s="13">
        <f>IF(L210="","",SUM($L$4:L210))</f>
        <v/>
      </c>
    </row>
    <row r="211">
      <c r="A211" s="8" t="n"/>
      <c r="B211" s="9" t="n"/>
      <c r="C211" s="9" t="n"/>
      <c r="D211" s="10" t="n"/>
      <c r="E211" s="11" t="n"/>
      <c r="F211" s="11" t="n"/>
      <c r="G211" s="12" t="n"/>
      <c r="H211" s="9" t="n"/>
      <c r="I211" s="9" t="n"/>
      <c r="J211" s="9" t="n"/>
      <c r="K211" s="13">
        <f>IF(OR(A211="",D211="",E211="",F211=""),"",IF(C211="Short",(E211-F211)*D211,(F211-E211)*D211))</f>
        <v/>
      </c>
      <c r="L211" s="13">
        <f>IF(K211="","",K211-N(G211))</f>
        <v/>
      </c>
      <c r="M211" s="14">
        <f>IF(L211="","",IF(L211&gt;0,"Win",IF(L211&lt;0,"Loss","Scratch")))</f>
        <v/>
      </c>
      <c r="N211" s="13">
        <f>IF(L211="","",SUM($L$4:L211))</f>
        <v/>
      </c>
    </row>
    <row r="212">
      <c r="A212" s="8" t="n"/>
      <c r="B212" s="9" t="n"/>
      <c r="C212" s="9" t="n"/>
      <c r="D212" s="10" t="n"/>
      <c r="E212" s="11" t="n"/>
      <c r="F212" s="11" t="n"/>
      <c r="G212" s="12" t="n"/>
      <c r="H212" s="9" t="n"/>
      <c r="I212" s="9" t="n"/>
      <c r="J212" s="9" t="n"/>
      <c r="K212" s="13">
        <f>IF(OR(A212="",D212="",E212="",F212=""),"",IF(C212="Short",(E212-F212)*D212,(F212-E212)*D212))</f>
        <v/>
      </c>
      <c r="L212" s="13">
        <f>IF(K212="","",K212-N(G212))</f>
        <v/>
      </c>
      <c r="M212" s="14">
        <f>IF(L212="","",IF(L212&gt;0,"Win",IF(L212&lt;0,"Loss","Scratch")))</f>
        <v/>
      </c>
      <c r="N212" s="13">
        <f>IF(L212="","",SUM($L$4:L212))</f>
        <v/>
      </c>
    </row>
    <row r="213">
      <c r="A213" s="8" t="n"/>
      <c r="B213" s="9" t="n"/>
      <c r="C213" s="9" t="n"/>
      <c r="D213" s="10" t="n"/>
      <c r="E213" s="11" t="n"/>
      <c r="F213" s="11" t="n"/>
      <c r="G213" s="12" t="n"/>
      <c r="H213" s="9" t="n"/>
      <c r="I213" s="9" t="n"/>
      <c r="J213" s="9" t="n"/>
      <c r="K213" s="13">
        <f>IF(OR(A213="",D213="",E213="",F213=""),"",IF(C213="Short",(E213-F213)*D213,(F213-E213)*D213))</f>
        <v/>
      </c>
      <c r="L213" s="13">
        <f>IF(K213="","",K213-N(G213))</f>
        <v/>
      </c>
      <c r="M213" s="14">
        <f>IF(L213="","",IF(L213&gt;0,"Win",IF(L213&lt;0,"Loss","Scratch")))</f>
        <v/>
      </c>
      <c r="N213" s="13">
        <f>IF(L213="","",SUM($L$4:L213))</f>
        <v/>
      </c>
    </row>
    <row r="214">
      <c r="A214" s="8" t="n"/>
      <c r="B214" s="9" t="n"/>
      <c r="C214" s="9" t="n"/>
      <c r="D214" s="10" t="n"/>
      <c r="E214" s="11" t="n"/>
      <c r="F214" s="11" t="n"/>
      <c r="G214" s="12" t="n"/>
      <c r="H214" s="9" t="n"/>
      <c r="I214" s="9" t="n"/>
      <c r="J214" s="9" t="n"/>
      <c r="K214" s="13">
        <f>IF(OR(A214="",D214="",E214="",F214=""),"",IF(C214="Short",(E214-F214)*D214,(F214-E214)*D214))</f>
        <v/>
      </c>
      <c r="L214" s="13">
        <f>IF(K214="","",K214-N(G214))</f>
        <v/>
      </c>
      <c r="M214" s="14">
        <f>IF(L214="","",IF(L214&gt;0,"Win",IF(L214&lt;0,"Loss","Scratch")))</f>
        <v/>
      </c>
      <c r="N214" s="13">
        <f>IF(L214="","",SUM($L$4:L214))</f>
        <v/>
      </c>
    </row>
    <row r="215">
      <c r="A215" s="8" t="n"/>
      <c r="B215" s="9" t="n"/>
      <c r="C215" s="9" t="n"/>
      <c r="D215" s="10" t="n"/>
      <c r="E215" s="11" t="n"/>
      <c r="F215" s="11" t="n"/>
      <c r="G215" s="12" t="n"/>
      <c r="H215" s="9" t="n"/>
      <c r="I215" s="9" t="n"/>
      <c r="J215" s="9" t="n"/>
      <c r="K215" s="13">
        <f>IF(OR(A215="",D215="",E215="",F215=""),"",IF(C215="Short",(E215-F215)*D215,(F215-E215)*D215))</f>
        <v/>
      </c>
      <c r="L215" s="13">
        <f>IF(K215="","",K215-N(G215))</f>
        <v/>
      </c>
      <c r="M215" s="14">
        <f>IF(L215="","",IF(L215&gt;0,"Win",IF(L215&lt;0,"Loss","Scratch")))</f>
        <v/>
      </c>
      <c r="N215" s="13">
        <f>IF(L215="","",SUM($L$4:L215))</f>
        <v/>
      </c>
    </row>
    <row r="216">
      <c r="A216" s="8" t="n"/>
      <c r="B216" s="9" t="n"/>
      <c r="C216" s="9" t="n"/>
      <c r="D216" s="10" t="n"/>
      <c r="E216" s="11" t="n"/>
      <c r="F216" s="11" t="n"/>
      <c r="G216" s="12" t="n"/>
      <c r="H216" s="9" t="n"/>
      <c r="I216" s="9" t="n"/>
      <c r="J216" s="9" t="n"/>
      <c r="K216" s="13">
        <f>IF(OR(A216="",D216="",E216="",F216=""),"",IF(C216="Short",(E216-F216)*D216,(F216-E216)*D216))</f>
        <v/>
      </c>
      <c r="L216" s="13">
        <f>IF(K216="","",K216-N(G216))</f>
        <v/>
      </c>
      <c r="M216" s="14">
        <f>IF(L216="","",IF(L216&gt;0,"Win",IF(L216&lt;0,"Loss","Scratch")))</f>
        <v/>
      </c>
      <c r="N216" s="13">
        <f>IF(L216="","",SUM($L$4:L216))</f>
        <v/>
      </c>
    </row>
    <row r="217">
      <c r="A217" s="8" t="n"/>
      <c r="B217" s="9" t="n"/>
      <c r="C217" s="9" t="n"/>
      <c r="D217" s="10" t="n"/>
      <c r="E217" s="11" t="n"/>
      <c r="F217" s="11" t="n"/>
      <c r="G217" s="12" t="n"/>
      <c r="H217" s="9" t="n"/>
      <c r="I217" s="9" t="n"/>
      <c r="J217" s="9" t="n"/>
      <c r="K217" s="13">
        <f>IF(OR(A217="",D217="",E217="",F217=""),"",IF(C217="Short",(E217-F217)*D217,(F217-E217)*D217))</f>
        <v/>
      </c>
      <c r="L217" s="13">
        <f>IF(K217="","",K217-N(G217))</f>
        <v/>
      </c>
      <c r="M217" s="14">
        <f>IF(L217="","",IF(L217&gt;0,"Win",IF(L217&lt;0,"Loss","Scratch")))</f>
        <v/>
      </c>
      <c r="N217" s="13">
        <f>IF(L217="","",SUM($L$4:L217))</f>
        <v/>
      </c>
    </row>
    <row r="218">
      <c r="A218" s="8" t="n"/>
      <c r="B218" s="9" t="n"/>
      <c r="C218" s="9" t="n"/>
      <c r="D218" s="10" t="n"/>
      <c r="E218" s="11" t="n"/>
      <c r="F218" s="11" t="n"/>
      <c r="G218" s="12" t="n"/>
      <c r="H218" s="9" t="n"/>
      <c r="I218" s="9" t="n"/>
      <c r="J218" s="9" t="n"/>
      <c r="K218" s="13">
        <f>IF(OR(A218="",D218="",E218="",F218=""),"",IF(C218="Short",(E218-F218)*D218,(F218-E218)*D218))</f>
        <v/>
      </c>
      <c r="L218" s="13">
        <f>IF(K218="","",K218-N(G218))</f>
        <v/>
      </c>
      <c r="M218" s="14">
        <f>IF(L218="","",IF(L218&gt;0,"Win",IF(L218&lt;0,"Loss","Scratch")))</f>
        <v/>
      </c>
      <c r="N218" s="13">
        <f>IF(L218="","",SUM($L$4:L218))</f>
        <v/>
      </c>
    </row>
    <row r="219">
      <c r="A219" s="8" t="n"/>
      <c r="B219" s="9" t="n"/>
      <c r="C219" s="9" t="n"/>
      <c r="D219" s="10" t="n"/>
      <c r="E219" s="11" t="n"/>
      <c r="F219" s="11" t="n"/>
      <c r="G219" s="12" t="n"/>
      <c r="H219" s="9" t="n"/>
      <c r="I219" s="9" t="n"/>
      <c r="J219" s="9" t="n"/>
      <c r="K219" s="13">
        <f>IF(OR(A219="",D219="",E219="",F219=""),"",IF(C219="Short",(E219-F219)*D219,(F219-E219)*D219))</f>
        <v/>
      </c>
      <c r="L219" s="13">
        <f>IF(K219="","",K219-N(G219))</f>
        <v/>
      </c>
      <c r="M219" s="14">
        <f>IF(L219="","",IF(L219&gt;0,"Win",IF(L219&lt;0,"Loss","Scratch")))</f>
        <v/>
      </c>
      <c r="N219" s="13">
        <f>IF(L219="","",SUM($L$4:L219))</f>
        <v/>
      </c>
    </row>
    <row r="220">
      <c r="A220" s="8" t="n"/>
      <c r="B220" s="9" t="n"/>
      <c r="C220" s="9" t="n"/>
      <c r="D220" s="10" t="n"/>
      <c r="E220" s="11" t="n"/>
      <c r="F220" s="11" t="n"/>
      <c r="G220" s="12" t="n"/>
      <c r="H220" s="9" t="n"/>
      <c r="I220" s="9" t="n"/>
      <c r="J220" s="9" t="n"/>
      <c r="K220" s="13">
        <f>IF(OR(A220="",D220="",E220="",F220=""),"",IF(C220="Short",(E220-F220)*D220,(F220-E220)*D220))</f>
        <v/>
      </c>
      <c r="L220" s="13">
        <f>IF(K220="","",K220-N(G220))</f>
        <v/>
      </c>
      <c r="M220" s="14">
        <f>IF(L220="","",IF(L220&gt;0,"Win",IF(L220&lt;0,"Loss","Scratch")))</f>
        <v/>
      </c>
      <c r="N220" s="13">
        <f>IF(L220="","",SUM($L$4:L220))</f>
        <v/>
      </c>
    </row>
    <row r="221">
      <c r="A221" s="8" t="n"/>
      <c r="B221" s="9" t="n"/>
      <c r="C221" s="9" t="n"/>
      <c r="D221" s="10" t="n"/>
      <c r="E221" s="11" t="n"/>
      <c r="F221" s="11" t="n"/>
      <c r="G221" s="12" t="n"/>
      <c r="H221" s="9" t="n"/>
      <c r="I221" s="9" t="n"/>
      <c r="J221" s="9" t="n"/>
      <c r="K221" s="13">
        <f>IF(OR(A221="",D221="",E221="",F221=""),"",IF(C221="Short",(E221-F221)*D221,(F221-E221)*D221))</f>
        <v/>
      </c>
      <c r="L221" s="13">
        <f>IF(K221="","",K221-N(G221))</f>
        <v/>
      </c>
      <c r="M221" s="14">
        <f>IF(L221="","",IF(L221&gt;0,"Win",IF(L221&lt;0,"Loss","Scratch")))</f>
        <v/>
      </c>
      <c r="N221" s="13">
        <f>IF(L221="","",SUM($L$4:L221))</f>
        <v/>
      </c>
    </row>
    <row r="222">
      <c r="A222" s="8" t="n"/>
      <c r="B222" s="9" t="n"/>
      <c r="C222" s="9" t="n"/>
      <c r="D222" s="10" t="n"/>
      <c r="E222" s="11" t="n"/>
      <c r="F222" s="11" t="n"/>
      <c r="G222" s="12" t="n"/>
      <c r="H222" s="9" t="n"/>
      <c r="I222" s="9" t="n"/>
      <c r="J222" s="9" t="n"/>
      <c r="K222" s="13">
        <f>IF(OR(A222="",D222="",E222="",F222=""),"",IF(C222="Short",(E222-F222)*D222,(F222-E222)*D222))</f>
        <v/>
      </c>
      <c r="L222" s="13">
        <f>IF(K222="","",K222-N(G222))</f>
        <v/>
      </c>
      <c r="M222" s="14">
        <f>IF(L222="","",IF(L222&gt;0,"Win",IF(L222&lt;0,"Loss","Scratch")))</f>
        <v/>
      </c>
      <c r="N222" s="13">
        <f>IF(L222="","",SUM($L$4:L222))</f>
        <v/>
      </c>
    </row>
    <row r="223">
      <c r="A223" s="8" t="n"/>
      <c r="B223" s="9" t="n"/>
      <c r="C223" s="9" t="n"/>
      <c r="D223" s="10" t="n"/>
      <c r="E223" s="11" t="n"/>
      <c r="F223" s="11" t="n"/>
      <c r="G223" s="12" t="n"/>
      <c r="H223" s="9" t="n"/>
      <c r="I223" s="9" t="n"/>
      <c r="J223" s="9" t="n"/>
      <c r="K223" s="13">
        <f>IF(OR(A223="",D223="",E223="",F223=""),"",IF(C223="Short",(E223-F223)*D223,(F223-E223)*D223))</f>
        <v/>
      </c>
      <c r="L223" s="13">
        <f>IF(K223="","",K223-N(G223))</f>
        <v/>
      </c>
      <c r="M223" s="14">
        <f>IF(L223="","",IF(L223&gt;0,"Win",IF(L223&lt;0,"Loss","Scratch")))</f>
        <v/>
      </c>
      <c r="N223" s="13">
        <f>IF(L223="","",SUM($L$4:L223))</f>
        <v/>
      </c>
    </row>
    <row r="224">
      <c r="A224" s="8" t="n"/>
      <c r="B224" s="9" t="n"/>
      <c r="C224" s="9" t="n"/>
      <c r="D224" s="10" t="n"/>
      <c r="E224" s="11" t="n"/>
      <c r="F224" s="11" t="n"/>
      <c r="G224" s="12" t="n"/>
      <c r="H224" s="9" t="n"/>
      <c r="I224" s="9" t="n"/>
      <c r="J224" s="9" t="n"/>
      <c r="K224" s="13">
        <f>IF(OR(A224="",D224="",E224="",F224=""),"",IF(C224="Short",(E224-F224)*D224,(F224-E224)*D224))</f>
        <v/>
      </c>
      <c r="L224" s="13">
        <f>IF(K224="","",K224-N(G224))</f>
        <v/>
      </c>
      <c r="M224" s="14">
        <f>IF(L224="","",IF(L224&gt;0,"Win",IF(L224&lt;0,"Loss","Scratch")))</f>
        <v/>
      </c>
      <c r="N224" s="13">
        <f>IF(L224="","",SUM($L$4:L224))</f>
        <v/>
      </c>
    </row>
    <row r="225">
      <c r="A225" s="8" t="n"/>
      <c r="B225" s="9" t="n"/>
      <c r="C225" s="9" t="n"/>
      <c r="D225" s="10" t="n"/>
      <c r="E225" s="11" t="n"/>
      <c r="F225" s="11" t="n"/>
      <c r="G225" s="12" t="n"/>
      <c r="H225" s="9" t="n"/>
      <c r="I225" s="9" t="n"/>
      <c r="J225" s="9" t="n"/>
      <c r="K225" s="13">
        <f>IF(OR(A225="",D225="",E225="",F225=""),"",IF(C225="Short",(E225-F225)*D225,(F225-E225)*D225))</f>
        <v/>
      </c>
      <c r="L225" s="13">
        <f>IF(K225="","",K225-N(G225))</f>
        <v/>
      </c>
      <c r="M225" s="14">
        <f>IF(L225="","",IF(L225&gt;0,"Win",IF(L225&lt;0,"Loss","Scratch")))</f>
        <v/>
      </c>
      <c r="N225" s="13">
        <f>IF(L225="","",SUM($L$4:L225))</f>
        <v/>
      </c>
    </row>
    <row r="226">
      <c r="A226" s="8" t="n"/>
      <c r="B226" s="9" t="n"/>
      <c r="C226" s="9" t="n"/>
      <c r="D226" s="10" t="n"/>
      <c r="E226" s="11" t="n"/>
      <c r="F226" s="11" t="n"/>
      <c r="G226" s="12" t="n"/>
      <c r="H226" s="9" t="n"/>
      <c r="I226" s="9" t="n"/>
      <c r="J226" s="9" t="n"/>
      <c r="K226" s="13">
        <f>IF(OR(A226="",D226="",E226="",F226=""),"",IF(C226="Short",(E226-F226)*D226,(F226-E226)*D226))</f>
        <v/>
      </c>
      <c r="L226" s="13">
        <f>IF(K226="","",K226-N(G226))</f>
        <v/>
      </c>
      <c r="M226" s="14">
        <f>IF(L226="","",IF(L226&gt;0,"Win",IF(L226&lt;0,"Loss","Scratch")))</f>
        <v/>
      </c>
      <c r="N226" s="13">
        <f>IF(L226="","",SUM($L$4:L226))</f>
        <v/>
      </c>
    </row>
    <row r="227">
      <c r="A227" s="8" t="n"/>
      <c r="B227" s="9" t="n"/>
      <c r="C227" s="9" t="n"/>
      <c r="D227" s="10" t="n"/>
      <c r="E227" s="11" t="n"/>
      <c r="F227" s="11" t="n"/>
      <c r="G227" s="12" t="n"/>
      <c r="H227" s="9" t="n"/>
      <c r="I227" s="9" t="n"/>
      <c r="J227" s="9" t="n"/>
      <c r="K227" s="13">
        <f>IF(OR(A227="",D227="",E227="",F227=""),"",IF(C227="Short",(E227-F227)*D227,(F227-E227)*D227))</f>
        <v/>
      </c>
      <c r="L227" s="13">
        <f>IF(K227="","",K227-N(G227))</f>
        <v/>
      </c>
      <c r="M227" s="14">
        <f>IF(L227="","",IF(L227&gt;0,"Win",IF(L227&lt;0,"Loss","Scratch")))</f>
        <v/>
      </c>
      <c r="N227" s="13">
        <f>IF(L227="","",SUM($L$4:L227))</f>
        <v/>
      </c>
    </row>
    <row r="228">
      <c r="A228" s="8" t="n"/>
      <c r="B228" s="9" t="n"/>
      <c r="C228" s="9" t="n"/>
      <c r="D228" s="10" t="n"/>
      <c r="E228" s="11" t="n"/>
      <c r="F228" s="11" t="n"/>
      <c r="G228" s="12" t="n"/>
      <c r="H228" s="9" t="n"/>
      <c r="I228" s="9" t="n"/>
      <c r="J228" s="9" t="n"/>
      <c r="K228" s="13">
        <f>IF(OR(A228="",D228="",E228="",F228=""),"",IF(C228="Short",(E228-F228)*D228,(F228-E228)*D228))</f>
        <v/>
      </c>
      <c r="L228" s="13">
        <f>IF(K228="","",K228-N(G228))</f>
        <v/>
      </c>
      <c r="M228" s="14">
        <f>IF(L228="","",IF(L228&gt;0,"Win",IF(L228&lt;0,"Loss","Scratch")))</f>
        <v/>
      </c>
      <c r="N228" s="13">
        <f>IF(L228="","",SUM($L$4:L228))</f>
        <v/>
      </c>
    </row>
    <row r="229">
      <c r="A229" s="8" t="n"/>
      <c r="B229" s="9" t="n"/>
      <c r="C229" s="9" t="n"/>
      <c r="D229" s="10" t="n"/>
      <c r="E229" s="11" t="n"/>
      <c r="F229" s="11" t="n"/>
      <c r="G229" s="12" t="n"/>
      <c r="H229" s="9" t="n"/>
      <c r="I229" s="9" t="n"/>
      <c r="J229" s="9" t="n"/>
      <c r="K229" s="13">
        <f>IF(OR(A229="",D229="",E229="",F229=""),"",IF(C229="Short",(E229-F229)*D229,(F229-E229)*D229))</f>
        <v/>
      </c>
      <c r="L229" s="13">
        <f>IF(K229="","",K229-N(G229))</f>
        <v/>
      </c>
      <c r="M229" s="14">
        <f>IF(L229="","",IF(L229&gt;0,"Win",IF(L229&lt;0,"Loss","Scratch")))</f>
        <v/>
      </c>
      <c r="N229" s="13">
        <f>IF(L229="","",SUM($L$4:L229))</f>
        <v/>
      </c>
    </row>
    <row r="230">
      <c r="A230" s="8" t="n"/>
      <c r="B230" s="9" t="n"/>
      <c r="C230" s="9" t="n"/>
      <c r="D230" s="10" t="n"/>
      <c r="E230" s="11" t="n"/>
      <c r="F230" s="11" t="n"/>
      <c r="G230" s="12" t="n"/>
      <c r="H230" s="9" t="n"/>
      <c r="I230" s="9" t="n"/>
      <c r="J230" s="9" t="n"/>
      <c r="K230" s="13">
        <f>IF(OR(A230="",D230="",E230="",F230=""),"",IF(C230="Short",(E230-F230)*D230,(F230-E230)*D230))</f>
        <v/>
      </c>
      <c r="L230" s="13">
        <f>IF(K230="","",K230-N(G230))</f>
        <v/>
      </c>
      <c r="M230" s="14">
        <f>IF(L230="","",IF(L230&gt;0,"Win",IF(L230&lt;0,"Loss","Scratch")))</f>
        <v/>
      </c>
      <c r="N230" s="13">
        <f>IF(L230="","",SUM($L$4:L230))</f>
        <v/>
      </c>
    </row>
    <row r="231">
      <c r="A231" s="8" t="n"/>
      <c r="B231" s="9" t="n"/>
      <c r="C231" s="9" t="n"/>
      <c r="D231" s="10" t="n"/>
      <c r="E231" s="11" t="n"/>
      <c r="F231" s="11" t="n"/>
      <c r="G231" s="12" t="n"/>
      <c r="H231" s="9" t="n"/>
      <c r="I231" s="9" t="n"/>
      <c r="J231" s="9" t="n"/>
      <c r="K231" s="13">
        <f>IF(OR(A231="",D231="",E231="",F231=""),"",IF(C231="Short",(E231-F231)*D231,(F231-E231)*D231))</f>
        <v/>
      </c>
      <c r="L231" s="13">
        <f>IF(K231="","",K231-N(G231))</f>
        <v/>
      </c>
      <c r="M231" s="14">
        <f>IF(L231="","",IF(L231&gt;0,"Win",IF(L231&lt;0,"Loss","Scratch")))</f>
        <v/>
      </c>
      <c r="N231" s="13">
        <f>IF(L231="","",SUM($L$4:L231))</f>
        <v/>
      </c>
    </row>
    <row r="232">
      <c r="A232" s="8" t="n"/>
      <c r="B232" s="9" t="n"/>
      <c r="C232" s="9" t="n"/>
      <c r="D232" s="10" t="n"/>
      <c r="E232" s="11" t="n"/>
      <c r="F232" s="11" t="n"/>
      <c r="G232" s="12" t="n"/>
      <c r="H232" s="9" t="n"/>
      <c r="I232" s="9" t="n"/>
      <c r="J232" s="9" t="n"/>
      <c r="K232" s="13">
        <f>IF(OR(A232="",D232="",E232="",F232=""),"",IF(C232="Short",(E232-F232)*D232,(F232-E232)*D232))</f>
        <v/>
      </c>
      <c r="L232" s="13">
        <f>IF(K232="","",K232-N(G232))</f>
        <v/>
      </c>
      <c r="M232" s="14">
        <f>IF(L232="","",IF(L232&gt;0,"Win",IF(L232&lt;0,"Loss","Scratch")))</f>
        <v/>
      </c>
      <c r="N232" s="13">
        <f>IF(L232="","",SUM($L$4:L232))</f>
        <v/>
      </c>
    </row>
    <row r="233">
      <c r="A233" s="8" t="n"/>
      <c r="B233" s="9" t="n"/>
      <c r="C233" s="9" t="n"/>
      <c r="D233" s="10" t="n"/>
      <c r="E233" s="11" t="n"/>
      <c r="F233" s="11" t="n"/>
      <c r="G233" s="12" t="n"/>
      <c r="H233" s="9" t="n"/>
      <c r="I233" s="9" t="n"/>
      <c r="J233" s="9" t="n"/>
      <c r="K233" s="13">
        <f>IF(OR(A233="",D233="",E233="",F233=""),"",IF(C233="Short",(E233-F233)*D233,(F233-E233)*D233))</f>
        <v/>
      </c>
      <c r="L233" s="13">
        <f>IF(K233="","",K233-N(G233))</f>
        <v/>
      </c>
      <c r="M233" s="14">
        <f>IF(L233="","",IF(L233&gt;0,"Win",IF(L233&lt;0,"Loss","Scratch")))</f>
        <v/>
      </c>
      <c r="N233" s="13">
        <f>IF(L233="","",SUM($L$4:L233))</f>
        <v/>
      </c>
    </row>
    <row r="234">
      <c r="A234" s="8" t="n"/>
      <c r="B234" s="9" t="n"/>
      <c r="C234" s="9" t="n"/>
      <c r="D234" s="10" t="n"/>
      <c r="E234" s="11" t="n"/>
      <c r="F234" s="11" t="n"/>
      <c r="G234" s="12" t="n"/>
      <c r="H234" s="9" t="n"/>
      <c r="I234" s="9" t="n"/>
      <c r="J234" s="9" t="n"/>
      <c r="K234" s="13">
        <f>IF(OR(A234="",D234="",E234="",F234=""),"",IF(C234="Short",(E234-F234)*D234,(F234-E234)*D234))</f>
        <v/>
      </c>
      <c r="L234" s="13">
        <f>IF(K234="","",K234-N(G234))</f>
        <v/>
      </c>
      <c r="M234" s="14">
        <f>IF(L234="","",IF(L234&gt;0,"Win",IF(L234&lt;0,"Loss","Scratch")))</f>
        <v/>
      </c>
      <c r="N234" s="13">
        <f>IF(L234="","",SUM($L$4:L234))</f>
        <v/>
      </c>
    </row>
    <row r="235">
      <c r="A235" s="8" t="n"/>
      <c r="B235" s="9" t="n"/>
      <c r="C235" s="9" t="n"/>
      <c r="D235" s="10" t="n"/>
      <c r="E235" s="11" t="n"/>
      <c r="F235" s="11" t="n"/>
      <c r="G235" s="12" t="n"/>
      <c r="H235" s="9" t="n"/>
      <c r="I235" s="9" t="n"/>
      <c r="J235" s="9" t="n"/>
      <c r="K235" s="13">
        <f>IF(OR(A235="",D235="",E235="",F235=""),"",IF(C235="Short",(E235-F235)*D235,(F235-E235)*D235))</f>
        <v/>
      </c>
      <c r="L235" s="13">
        <f>IF(K235="","",K235-N(G235))</f>
        <v/>
      </c>
      <c r="M235" s="14">
        <f>IF(L235="","",IF(L235&gt;0,"Win",IF(L235&lt;0,"Loss","Scratch")))</f>
        <v/>
      </c>
      <c r="N235" s="13">
        <f>IF(L235="","",SUM($L$4:L235))</f>
        <v/>
      </c>
    </row>
    <row r="236">
      <c r="A236" s="8" t="n"/>
      <c r="B236" s="9" t="n"/>
      <c r="C236" s="9" t="n"/>
      <c r="D236" s="10" t="n"/>
      <c r="E236" s="11" t="n"/>
      <c r="F236" s="11" t="n"/>
      <c r="G236" s="12" t="n"/>
      <c r="H236" s="9" t="n"/>
      <c r="I236" s="9" t="n"/>
      <c r="J236" s="9" t="n"/>
      <c r="K236" s="13">
        <f>IF(OR(A236="",D236="",E236="",F236=""),"",IF(C236="Short",(E236-F236)*D236,(F236-E236)*D236))</f>
        <v/>
      </c>
      <c r="L236" s="13">
        <f>IF(K236="","",K236-N(G236))</f>
        <v/>
      </c>
      <c r="M236" s="14">
        <f>IF(L236="","",IF(L236&gt;0,"Win",IF(L236&lt;0,"Loss","Scratch")))</f>
        <v/>
      </c>
      <c r="N236" s="13">
        <f>IF(L236="","",SUM($L$4:L236))</f>
        <v/>
      </c>
    </row>
    <row r="237">
      <c r="A237" s="8" t="n"/>
      <c r="B237" s="9" t="n"/>
      <c r="C237" s="9" t="n"/>
      <c r="D237" s="10" t="n"/>
      <c r="E237" s="11" t="n"/>
      <c r="F237" s="11" t="n"/>
      <c r="G237" s="12" t="n"/>
      <c r="H237" s="9" t="n"/>
      <c r="I237" s="9" t="n"/>
      <c r="J237" s="9" t="n"/>
      <c r="K237" s="13">
        <f>IF(OR(A237="",D237="",E237="",F237=""),"",IF(C237="Short",(E237-F237)*D237,(F237-E237)*D237))</f>
        <v/>
      </c>
      <c r="L237" s="13">
        <f>IF(K237="","",K237-N(G237))</f>
        <v/>
      </c>
      <c r="M237" s="14">
        <f>IF(L237="","",IF(L237&gt;0,"Win",IF(L237&lt;0,"Loss","Scratch")))</f>
        <v/>
      </c>
      <c r="N237" s="13">
        <f>IF(L237="","",SUM($L$4:L237))</f>
        <v/>
      </c>
    </row>
    <row r="238">
      <c r="A238" s="8" t="n"/>
      <c r="B238" s="9" t="n"/>
      <c r="C238" s="9" t="n"/>
      <c r="D238" s="10" t="n"/>
      <c r="E238" s="11" t="n"/>
      <c r="F238" s="11" t="n"/>
      <c r="G238" s="12" t="n"/>
      <c r="H238" s="9" t="n"/>
      <c r="I238" s="9" t="n"/>
      <c r="J238" s="9" t="n"/>
      <c r="K238" s="13">
        <f>IF(OR(A238="",D238="",E238="",F238=""),"",IF(C238="Short",(E238-F238)*D238,(F238-E238)*D238))</f>
        <v/>
      </c>
      <c r="L238" s="13">
        <f>IF(K238="","",K238-N(G238))</f>
        <v/>
      </c>
      <c r="M238" s="14">
        <f>IF(L238="","",IF(L238&gt;0,"Win",IF(L238&lt;0,"Loss","Scratch")))</f>
        <v/>
      </c>
      <c r="N238" s="13">
        <f>IF(L238="","",SUM($L$4:L238))</f>
        <v/>
      </c>
    </row>
    <row r="239">
      <c r="A239" s="8" t="n"/>
      <c r="B239" s="9" t="n"/>
      <c r="C239" s="9" t="n"/>
      <c r="D239" s="10" t="n"/>
      <c r="E239" s="11" t="n"/>
      <c r="F239" s="11" t="n"/>
      <c r="G239" s="12" t="n"/>
      <c r="H239" s="9" t="n"/>
      <c r="I239" s="9" t="n"/>
      <c r="J239" s="9" t="n"/>
      <c r="K239" s="13">
        <f>IF(OR(A239="",D239="",E239="",F239=""),"",IF(C239="Short",(E239-F239)*D239,(F239-E239)*D239))</f>
        <v/>
      </c>
      <c r="L239" s="13">
        <f>IF(K239="","",K239-N(G239))</f>
        <v/>
      </c>
      <c r="M239" s="14">
        <f>IF(L239="","",IF(L239&gt;0,"Win",IF(L239&lt;0,"Loss","Scratch")))</f>
        <v/>
      </c>
      <c r="N239" s="13">
        <f>IF(L239="","",SUM($L$4:L239))</f>
        <v/>
      </c>
    </row>
    <row r="240">
      <c r="A240" s="8" t="n"/>
      <c r="B240" s="9" t="n"/>
      <c r="C240" s="9" t="n"/>
      <c r="D240" s="10" t="n"/>
      <c r="E240" s="11" t="n"/>
      <c r="F240" s="11" t="n"/>
      <c r="G240" s="12" t="n"/>
      <c r="H240" s="9" t="n"/>
      <c r="I240" s="9" t="n"/>
      <c r="J240" s="9" t="n"/>
      <c r="K240" s="13">
        <f>IF(OR(A240="",D240="",E240="",F240=""),"",IF(C240="Short",(E240-F240)*D240,(F240-E240)*D240))</f>
        <v/>
      </c>
      <c r="L240" s="13">
        <f>IF(K240="","",K240-N(G240))</f>
        <v/>
      </c>
      <c r="M240" s="14">
        <f>IF(L240="","",IF(L240&gt;0,"Win",IF(L240&lt;0,"Loss","Scratch")))</f>
        <v/>
      </c>
      <c r="N240" s="13">
        <f>IF(L240="","",SUM($L$4:L240))</f>
        <v/>
      </c>
    </row>
    <row r="241">
      <c r="A241" s="8" t="n"/>
      <c r="B241" s="9" t="n"/>
      <c r="C241" s="9" t="n"/>
      <c r="D241" s="10" t="n"/>
      <c r="E241" s="11" t="n"/>
      <c r="F241" s="11" t="n"/>
      <c r="G241" s="12" t="n"/>
      <c r="H241" s="9" t="n"/>
      <c r="I241" s="9" t="n"/>
      <c r="J241" s="9" t="n"/>
      <c r="K241" s="13">
        <f>IF(OR(A241="",D241="",E241="",F241=""),"",IF(C241="Short",(E241-F241)*D241,(F241-E241)*D241))</f>
        <v/>
      </c>
      <c r="L241" s="13">
        <f>IF(K241="","",K241-N(G241))</f>
        <v/>
      </c>
      <c r="M241" s="14">
        <f>IF(L241="","",IF(L241&gt;0,"Win",IF(L241&lt;0,"Loss","Scratch")))</f>
        <v/>
      </c>
      <c r="N241" s="13">
        <f>IF(L241="","",SUM($L$4:L241))</f>
        <v/>
      </c>
    </row>
    <row r="242">
      <c r="A242" s="8" t="n"/>
      <c r="B242" s="9" t="n"/>
      <c r="C242" s="9" t="n"/>
      <c r="D242" s="10" t="n"/>
      <c r="E242" s="11" t="n"/>
      <c r="F242" s="11" t="n"/>
      <c r="G242" s="12" t="n"/>
      <c r="H242" s="9" t="n"/>
      <c r="I242" s="9" t="n"/>
      <c r="J242" s="9" t="n"/>
      <c r="K242" s="13">
        <f>IF(OR(A242="",D242="",E242="",F242=""),"",IF(C242="Short",(E242-F242)*D242,(F242-E242)*D242))</f>
        <v/>
      </c>
      <c r="L242" s="13">
        <f>IF(K242="","",K242-N(G242))</f>
        <v/>
      </c>
      <c r="M242" s="14">
        <f>IF(L242="","",IF(L242&gt;0,"Win",IF(L242&lt;0,"Loss","Scratch")))</f>
        <v/>
      </c>
      <c r="N242" s="13">
        <f>IF(L242="","",SUM($L$4:L242))</f>
        <v/>
      </c>
    </row>
    <row r="243">
      <c r="A243" s="8" t="n"/>
      <c r="B243" s="9" t="n"/>
      <c r="C243" s="9" t="n"/>
      <c r="D243" s="10" t="n"/>
      <c r="E243" s="11" t="n"/>
      <c r="F243" s="11" t="n"/>
      <c r="G243" s="12" t="n"/>
      <c r="H243" s="9" t="n"/>
      <c r="I243" s="9" t="n"/>
      <c r="J243" s="9" t="n"/>
      <c r="K243" s="13">
        <f>IF(OR(A243="",D243="",E243="",F243=""),"",IF(C243="Short",(E243-F243)*D243,(F243-E243)*D243))</f>
        <v/>
      </c>
      <c r="L243" s="13">
        <f>IF(K243="","",K243-N(G243))</f>
        <v/>
      </c>
      <c r="M243" s="14">
        <f>IF(L243="","",IF(L243&gt;0,"Win",IF(L243&lt;0,"Loss","Scratch")))</f>
        <v/>
      </c>
      <c r="N243" s="13">
        <f>IF(L243="","",SUM($L$4:L243))</f>
        <v/>
      </c>
    </row>
    <row r="244">
      <c r="A244" s="8" t="n"/>
      <c r="B244" s="9" t="n"/>
      <c r="C244" s="9" t="n"/>
      <c r="D244" s="10" t="n"/>
      <c r="E244" s="11" t="n"/>
      <c r="F244" s="11" t="n"/>
      <c r="G244" s="12" t="n"/>
      <c r="H244" s="9" t="n"/>
      <c r="I244" s="9" t="n"/>
      <c r="J244" s="9" t="n"/>
      <c r="K244" s="13">
        <f>IF(OR(A244="",D244="",E244="",F244=""),"",IF(C244="Short",(E244-F244)*D244,(F244-E244)*D244))</f>
        <v/>
      </c>
      <c r="L244" s="13">
        <f>IF(K244="","",K244-N(G244))</f>
        <v/>
      </c>
      <c r="M244" s="14">
        <f>IF(L244="","",IF(L244&gt;0,"Win",IF(L244&lt;0,"Loss","Scratch")))</f>
        <v/>
      </c>
      <c r="N244" s="13">
        <f>IF(L244="","",SUM($L$4:L244))</f>
        <v/>
      </c>
    </row>
    <row r="245">
      <c r="A245" s="8" t="n"/>
      <c r="B245" s="9" t="n"/>
      <c r="C245" s="9" t="n"/>
      <c r="D245" s="10" t="n"/>
      <c r="E245" s="11" t="n"/>
      <c r="F245" s="11" t="n"/>
      <c r="G245" s="12" t="n"/>
      <c r="H245" s="9" t="n"/>
      <c r="I245" s="9" t="n"/>
      <c r="J245" s="9" t="n"/>
      <c r="K245" s="13">
        <f>IF(OR(A245="",D245="",E245="",F245=""),"",IF(C245="Short",(E245-F245)*D245,(F245-E245)*D245))</f>
        <v/>
      </c>
      <c r="L245" s="13">
        <f>IF(K245="","",K245-N(G245))</f>
        <v/>
      </c>
      <c r="M245" s="14">
        <f>IF(L245="","",IF(L245&gt;0,"Win",IF(L245&lt;0,"Loss","Scratch")))</f>
        <v/>
      </c>
      <c r="N245" s="13">
        <f>IF(L245="","",SUM($L$4:L245))</f>
        <v/>
      </c>
    </row>
    <row r="246">
      <c r="A246" s="8" t="n"/>
      <c r="B246" s="9" t="n"/>
      <c r="C246" s="9" t="n"/>
      <c r="D246" s="10" t="n"/>
      <c r="E246" s="11" t="n"/>
      <c r="F246" s="11" t="n"/>
      <c r="G246" s="12" t="n"/>
      <c r="H246" s="9" t="n"/>
      <c r="I246" s="9" t="n"/>
      <c r="J246" s="9" t="n"/>
      <c r="K246" s="13">
        <f>IF(OR(A246="",D246="",E246="",F246=""),"",IF(C246="Short",(E246-F246)*D246,(F246-E246)*D246))</f>
        <v/>
      </c>
      <c r="L246" s="13">
        <f>IF(K246="","",K246-N(G246))</f>
        <v/>
      </c>
      <c r="M246" s="14">
        <f>IF(L246="","",IF(L246&gt;0,"Win",IF(L246&lt;0,"Loss","Scratch")))</f>
        <v/>
      </c>
      <c r="N246" s="13">
        <f>IF(L246="","",SUM($L$4:L246))</f>
        <v/>
      </c>
    </row>
    <row r="247">
      <c r="A247" s="8" t="n"/>
      <c r="B247" s="9" t="n"/>
      <c r="C247" s="9" t="n"/>
      <c r="D247" s="10" t="n"/>
      <c r="E247" s="11" t="n"/>
      <c r="F247" s="11" t="n"/>
      <c r="G247" s="12" t="n"/>
      <c r="H247" s="9" t="n"/>
      <c r="I247" s="9" t="n"/>
      <c r="J247" s="9" t="n"/>
      <c r="K247" s="13">
        <f>IF(OR(A247="",D247="",E247="",F247=""),"",IF(C247="Short",(E247-F247)*D247,(F247-E247)*D247))</f>
        <v/>
      </c>
      <c r="L247" s="13">
        <f>IF(K247="","",K247-N(G247))</f>
        <v/>
      </c>
      <c r="M247" s="14">
        <f>IF(L247="","",IF(L247&gt;0,"Win",IF(L247&lt;0,"Loss","Scratch")))</f>
        <v/>
      </c>
      <c r="N247" s="13">
        <f>IF(L247="","",SUM($L$4:L247))</f>
        <v/>
      </c>
    </row>
    <row r="248">
      <c r="A248" s="8" t="n"/>
      <c r="B248" s="9" t="n"/>
      <c r="C248" s="9" t="n"/>
      <c r="D248" s="10" t="n"/>
      <c r="E248" s="11" t="n"/>
      <c r="F248" s="11" t="n"/>
      <c r="G248" s="12" t="n"/>
      <c r="H248" s="9" t="n"/>
      <c r="I248" s="9" t="n"/>
      <c r="J248" s="9" t="n"/>
      <c r="K248" s="13">
        <f>IF(OR(A248="",D248="",E248="",F248=""),"",IF(C248="Short",(E248-F248)*D248,(F248-E248)*D248))</f>
        <v/>
      </c>
      <c r="L248" s="13">
        <f>IF(K248="","",K248-N(G248))</f>
        <v/>
      </c>
      <c r="M248" s="14">
        <f>IF(L248="","",IF(L248&gt;0,"Win",IF(L248&lt;0,"Loss","Scratch")))</f>
        <v/>
      </c>
      <c r="N248" s="13">
        <f>IF(L248="","",SUM($L$4:L248))</f>
        <v/>
      </c>
    </row>
    <row r="249">
      <c r="A249" s="8" t="n"/>
      <c r="B249" s="9" t="n"/>
      <c r="C249" s="9" t="n"/>
      <c r="D249" s="10" t="n"/>
      <c r="E249" s="11" t="n"/>
      <c r="F249" s="11" t="n"/>
      <c r="G249" s="12" t="n"/>
      <c r="H249" s="9" t="n"/>
      <c r="I249" s="9" t="n"/>
      <c r="J249" s="9" t="n"/>
      <c r="K249" s="13">
        <f>IF(OR(A249="",D249="",E249="",F249=""),"",IF(C249="Short",(E249-F249)*D249,(F249-E249)*D249))</f>
        <v/>
      </c>
      <c r="L249" s="13">
        <f>IF(K249="","",K249-N(G249))</f>
        <v/>
      </c>
      <c r="M249" s="14">
        <f>IF(L249="","",IF(L249&gt;0,"Win",IF(L249&lt;0,"Loss","Scratch")))</f>
        <v/>
      </c>
      <c r="N249" s="13">
        <f>IF(L249="","",SUM($L$4:L249))</f>
        <v/>
      </c>
    </row>
    <row r="250">
      <c r="A250" s="8" t="n"/>
      <c r="B250" s="9" t="n"/>
      <c r="C250" s="9" t="n"/>
      <c r="D250" s="10" t="n"/>
      <c r="E250" s="11" t="n"/>
      <c r="F250" s="11" t="n"/>
      <c r="G250" s="12" t="n"/>
      <c r="H250" s="9" t="n"/>
      <c r="I250" s="9" t="n"/>
      <c r="J250" s="9" t="n"/>
      <c r="K250" s="13">
        <f>IF(OR(A250="",D250="",E250="",F250=""),"",IF(C250="Short",(E250-F250)*D250,(F250-E250)*D250))</f>
        <v/>
      </c>
      <c r="L250" s="13">
        <f>IF(K250="","",K250-N(G250))</f>
        <v/>
      </c>
      <c r="M250" s="14">
        <f>IF(L250="","",IF(L250&gt;0,"Win",IF(L250&lt;0,"Loss","Scratch")))</f>
        <v/>
      </c>
      <c r="N250" s="13">
        <f>IF(L250="","",SUM($L$4:L250))</f>
        <v/>
      </c>
    </row>
    <row r="251">
      <c r="A251" s="8" t="n"/>
      <c r="B251" s="9" t="n"/>
      <c r="C251" s="9" t="n"/>
      <c r="D251" s="10" t="n"/>
      <c r="E251" s="11" t="n"/>
      <c r="F251" s="11" t="n"/>
      <c r="G251" s="12" t="n"/>
      <c r="H251" s="9" t="n"/>
      <c r="I251" s="9" t="n"/>
      <c r="J251" s="9" t="n"/>
      <c r="K251" s="13">
        <f>IF(OR(A251="",D251="",E251="",F251=""),"",IF(C251="Short",(E251-F251)*D251,(F251-E251)*D251))</f>
        <v/>
      </c>
      <c r="L251" s="13">
        <f>IF(K251="","",K251-N(G251))</f>
        <v/>
      </c>
      <c r="M251" s="14">
        <f>IF(L251="","",IF(L251&gt;0,"Win",IF(L251&lt;0,"Loss","Scratch")))</f>
        <v/>
      </c>
      <c r="N251" s="13">
        <f>IF(L251="","",SUM($L$4:L251))</f>
        <v/>
      </c>
    </row>
    <row r="252">
      <c r="A252" s="8" t="n"/>
      <c r="B252" s="9" t="n"/>
      <c r="C252" s="9" t="n"/>
      <c r="D252" s="10" t="n"/>
      <c r="E252" s="11" t="n"/>
      <c r="F252" s="11" t="n"/>
      <c r="G252" s="12" t="n"/>
      <c r="H252" s="9" t="n"/>
      <c r="I252" s="9" t="n"/>
      <c r="J252" s="9" t="n"/>
      <c r="K252" s="13">
        <f>IF(OR(A252="",D252="",E252="",F252=""),"",IF(C252="Short",(E252-F252)*D252,(F252-E252)*D252))</f>
        <v/>
      </c>
      <c r="L252" s="13">
        <f>IF(K252="","",K252-N(G252))</f>
        <v/>
      </c>
      <c r="M252" s="14">
        <f>IF(L252="","",IF(L252&gt;0,"Win",IF(L252&lt;0,"Loss","Scratch")))</f>
        <v/>
      </c>
      <c r="N252" s="13">
        <f>IF(L252="","",SUM($L$4:L252))</f>
        <v/>
      </c>
    </row>
    <row r="253">
      <c r="A253" s="8" t="n"/>
      <c r="B253" s="9" t="n"/>
      <c r="C253" s="9" t="n"/>
      <c r="D253" s="10" t="n"/>
      <c r="E253" s="11" t="n"/>
      <c r="F253" s="11" t="n"/>
      <c r="G253" s="12" t="n"/>
      <c r="H253" s="9" t="n"/>
      <c r="I253" s="9" t="n"/>
      <c r="J253" s="9" t="n"/>
      <c r="K253" s="13">
        <f>IF(OR(A253="",D253="",E253="",F253=""),"",IF(C253="Short",(E253-F253)*D253,(F253-E253)*D253))</f>
        <v/>
      </c>
      <c r="L253" s="13">
        <f>IF(K253="","",K253-N(G253))</f>
        <v/>
      </c>
      <c r="M253" s="14">
        <f>IF(L253="","",IF(L253&gt;0,"Win",IF(L253&lt;0,"Loss","Scratch")))</f>
        <v/>
      </c>
      <c r="N253" s="13">
        <f>IF(L253="","",SUM($L$4:L253))</f>
        <v/>
      </c>
    </row>
    <row r="254">
      <c r="A254" s="8" t="n"/>
      <c r="B254" s="9" t="n"/>
      <c r="C254" s="9" t="n"/>
      <c r="D254" s="10" t="n"/>
      <c r="E254" s="11" t="n"/>
      <c r="F254" s="11" t="n"/>
      <c r="G254" s="12" t="n"/>
      <c r="H254" s="9" t="n"/>
      <c r="I254" s="9" t="n"/>
      <c r="J254" s="9" t="n"/>
      <c r="K254" s="13">
        <f>IF(OR(A254="",D254="",E254="",F254=""),"",IF(C254="Short",(E254-F254)*D254,(F254-E254)*D254))</f>
        <v/>
      </c>
      <c r="L254" s="13">
        <f>IF(K254="","",K254-N(G254))</f>
        <v/>
      </c>
      <c r="M254" s="14">
        <f>IF(L254="","",IF(L254&gt;0,"Win",IF(L254&lt;0,"Loss","Scratch")))</f>
        <v/>
      </c>
      <c r="N254" s="13">
        <f>IF(L254="","",SUM($L$4:L254))</f>
        <v/>
      </c>
    </row>
    <row r="255">
      <c r="A255" s="8" t="n"/>
      <c r="B255" s="9" t="n"/>
      <c r="C255" s="9" t="n"/>
      <c r="D255" s="10" t="n"/>
      <c r="E255" s="11" t="n"/>
      <c r="F255" s="11" t="n"/>
      <c r="G255" s="12" t="n"/>
      <c r="H255" s="9" t="n"/>
      <c r="I255" s="9" t="n"/>
      <c r="J255" s="9" t="n"/>
      <c r="K255" s="13">
        <f>IF(OR(A255="",D255="",E255="",F255=""),"",IF(C255="Short",(E255-F255)*D255,(F255-E255)*D255))</f>
        <v/>
      </c>
      <c r="L255" s="13">
        <f>IF(K255="","",K255-N(G255))</f>
        <v/>
      </c>
      <c r="M255" s="14">
        <f>IF(L255="","",IF(L255&gt;0,"Win",IF(L255&lt;0,"Loss","Scratch")))</f>
        <v/>
      </c>
      <c r="N255" s="13">
        <f>IF(L255="","",SUM($L$4:L255))</f>
        <v/>
      </c>
    </row>
    <row r="256">
      <c r="A256" s="8" t="n"/>
      <c r="B256" s="9" t="n"/>
      <c r="C256" s="9" t="n"/>
      <c r="D256" s="10" t="n"/>
      <c r="E256" s="11" t="n"/>
      <c r="F256" s="11" t="n"/>
      <c r="G256" s="12" t="n"/>
      <c r="H256" s="9" t="n"/>
      <c r="I256" s="9" t="n"/>
      <c r="J256" s="9" t="n"/>
      <c r="K256" s="13">
        <f>IF(OR(A256="",D256="",E256="",F256=""),"",IF(C256="Short",(E256-F256)*D256,(F256-E256)*D256))</f>
        <v/>
      </c>
      <c r="L256" s="13">
        <f>IF(K256="","",K256-N(G256))</f>
        <v/>
      </c>
      <c r="M256" s="14">
        <f>IF(L256="","",IF(L256&gt;0,"Win",IF(L256&lt;0,"Loss","Scratch")))</f>
        <v/>
      </c>
      <c r="N256" s="13">
        <f>IF(L256="","",SUM($L$4:L256))</f>
        <v/>
      </c>
    </row>
    <row r="257">
      <c r="A257" s="8" t="n"/>
      <c r="B257" s="9" t="n"/>
      <c r="C257" s="9" t="n"/>
      <c r="D257" s="10" t="n"/>
      <c r="E257" s="11" t="n"/>
      <c r="F257" s="11" t="n"/>
      <c r="G257" s="12" t="n"/>
      <c r="H257" s="9" t="n"/>
      <c r="I257" s="9" t="n"/>
      <c r="J257" s="9" t="n"/>
      <c r="K257" s="13">
        <f>IF(OR(A257="",D257="",E257="",F257=""),"",IF(C257="Short",(E257-F257)*D257,(F257-E257)*D257))</f>
        <v/>
      </c>
      <c r="L257" s="13">
        <f>IF(K257="","",K257-N(G257))</f>
        <v/>
      </c>
      <c r="M257" s="14">
        <f>IF(L257="","",IF(L257&gt;0,"Win",IF(L257&lt;0,"Loss","Scratch")))</f>
        <v/>
      </c>
      <c r="N257" s="13">
        <f>IF(L257="","",SUM($L$4:L257))</f>
        <v/>
      </c>
    </row>
    <row r="258">
      <c r="A258" s="8" t="n"/>
      <c r="B258" s="9" t="n"/>
      <c r="C258" s="9" t="n"/>
      <c r="D258" s="10" t="n"/>
      <c r="E258" s="11" t="n"/>
      <c r="F258" s="11" t="n"/>
      <c r="G258" s="12" t="n"/>
      <c r="H258" s="9" t="n"/>
      <c r="I258" s="9" t="n"/>
      <c r="J258" s="9" t="n"/>
      <c r="K258" s="13">
        <f>IF(OR(A258="",D258="",E258="",F258=""),"",IF(C258="Short",(E258-F258)*D258,(F258-E258)*D258))</f>
        <v/>
      </c>
      <c r="L258" s="13">
        <f>IF(K258="","",K258-N(G258))</f>
        <v/>
      </c>
      <c r="M258" s="14">
        <f>IF(L258="","",IF(L258&gt;0,"Win",IF(L258&lt;0,"Loss","Scratch")))</f>
        <v/>
      </c>
      <c r="N258" s="13">
        <f>IF(L258="","",SUM($L$4:L258))</f>
        <v/>
      </c>
    </row>
    <row r="259">
      <c r="A259" s="8" t="n"/>
      <c r="B259" s="9" t="n"/>
      <c r="C259" s="9" t="n"/>
      <c r="D259" s="10" t="n"/>
      <c r="E259" s="11" t="n"/>
      <c r="F259" s="11" t="n"/>
      <c r="G259" s="12" t="n"/>
      <c r="H259" s="9" t="n"/>
      <c r="I259" s="9" t="n"/>
      <c r="J259" s="9" t="n"/>
      <c r="K259" s="13">
        <f>IF(OR(A259="",D259="",E259="",F259=""),"",IF(C259="Short",(E259-F259)*D259,(F259-E259)*D259))</f>
        <v/>
      </c>
      <c r="L259" s="13">
        <f>IF(K259="","",K259-N(G259))</f>
        <v/>
      </c>
      <c r="M259" s="14">
        <f>IF(L259="","",IF(L259&gt;0,"Win",IF(L259&lt;0,"Loss","Scratch")))</f>
        <v/>
      </c>
      <c r="N259" s="13">
        <f>IF(L259="","",SUM($L$4:L259))</f>
        <v/>
      </c>
    </row>
    <row r="260">
      <c r="A260" s="8" t="n"/>
      <c r="B260" s="9" t="n"/>
      <c r="C260" s="9" t="n"/>
      <c r="D260" s="10" t="n"/>
      <c r="E260" s="11" t="n"/>
      <c r="F260" s="11" t="n"/>
      <c r="G260" s="12" t="n"/>
      <c r="H260" s="9" t="n"/>
      <c r="I260" s="9" t="n"/>
      <c r="J260" s="9" t="n"/>
      <c r="K260" s="13">
        <f>IF(OR(A260="",D260="",E260="",F260=""),"",IF(C260="Short",(E260-F260)*D260,(F260-E260)*D260))</f>
        <v/>
      </c>
      <c r="L260" s="13">
        <f>IF(K260="","",K260-N(G260))</f>
        <v/>
      </c>
      <c r="M260" s="14">
        <f>IF(L260="","",IF(L260&gt;0,"Win",IF(L260&lt;0,"Loss","Scratch")))</f>
        <v/>
      </c>
      <c r="N260" s="13">
        <f>IF(L260="","",SUM($L$4:L260))</f>
        <v/>
      </c>
    </row>
    <row r="261">
      <c r="A261" s="8" t="n"/>
      <c r="B261" s="9" t="n"/>
      <c r="C261" s="9" t="n"/>
      <c r="D261" s="10" t="n"/>
      <c r="E261" s="11" t="n"/>
      <c r="F261" s="11" t="n"/>
      <c r="G261" s="12" t="n"/>
      <c r="H261" s="9" t="n"/>
      <c r="I261" s="9" t="n"/>
      <c r="J261" s="9" t="n"/>
      <c r="K261" s="13">
        <f>IF(OR(A261="",D261="",E261="",F261=""),"",IF(C261="Short",(E261-F261)*D261,(F261-E261)*D261))</f>
        <v/>
      </c>
      <c r="L261" s="13">
        <f>IF(K261="","",K261-N(G261))</f>
        <v/>
      </c>
      <c r="M261" s="14">
        <f>IF(L261="","",IF(L261&gt;0,"Win",IF(L261&lt;0,"Loss","Scratch")))</f>
        <v/>
      </c>
      <c r="N261" s="13">
        <f>IF(L261="","",SUM($L$4:L261))</f>
        <v/>
      </c>
    </row>
    <row r="262">
      <c r="A262" s="8" t="n"/>
      <c r="B262" s="9" t="n"/>
      <c r="C262" s="9" t="n"/>
      <c r="D262" s="10" t="n"/>
      <c r="E262" s="11" t="n"/>
      <c r="F262" s="11" t="n"/>
      <c r="G262" s="12" t="n"/>
      <c r="H262" s="9" t="n"/>
      <c r="I262" s="9" t="n"/>
      <c r="J262" s="9" t="n"/>
      <c r="K262" s="13">
        <f>IF(OR(A262="",D262="",E262="",F262=""),"",IF(C262="Short",(E262-F262)*D262,(F262-E262)*D262))</f>
        <v/>
      </c>
      <c r="L262" s="13">
        <f>IF(K262="","",K262-N(G262))</f>
        <v/>
      </c>
      <c r="M262" s="14">
        <f>IF(L262="","",IF(L262&gt;0,"Win",IF(L262&lt;0,"Loss","Scratch")))</f>
        <v/>
      </c>
      <c r="N262" s="13">
        <f>IF(L262="","",SUM($L$4:L262))</f>
        <v/>
      </c>
    </row>
    <row r="263">
      <c r="A263" s="8" t="n"/>
      <c r="B263" s="9" t="n"/>
      <c r="C263" s="9" t="n"/>
      <c r="D263" s="10" t="n"/>
      <c r="E263" s="11" t="n"/>
      <c r="F263" s="11" t="n"/>
      <c r="G263" s="12" t="n"/>
      <c r="H263" s="9" t="n"/>
      <c r="I263" s="9" t="n"/>
      <c r="J263" s="9" t="n"/>
      <c r="K263" s="13">
        <f>IF(OR(A263="",D263="",E263="",F263=""),"",IF(C263="Short",(E263-F263)*D263,(F263-E263)*D263))</f>
        <v/>
      </c>
      <c r="L263" s="13">
        <f>IF(K263="","",K263-N(G263))</f>
        <v/>
      </c>
      <c r="M263" s="14">
        <f>IF(L263="","",IF(L263&gt;0,"Win",IF(L263&lt;0,"Loss","Scratch")))</f>
        <v/>
      </c>
      <c r="N263" s="13">
        <f>IF(L263="","",SUM($L$4:L263))</f>
        <v/>
      </c>
    </row>
    <row r="264">
      <c r="A264" s="8" t="n"/>
      <c r="B264" s="9" t="n"/>
      <c r="C264" s="9" t="n"/>
      <c r="D264" s="10" t="n"/>
      <c r="E264" s="11" t="n"/>
      <c r="F264" s="11" t="n"/>
      <c r="G264" s="12" t="n"/>
      <c r="H264" s="9" t="n"/>
      <c r="I264" s="9" t="n"/>
      <c r="J264" s="9" t="n"/>
      <c r="K264" s="13">
        <f>IF(OR(A264="",D264="",E264="",F264=""),"",IF(C264="Short",(E264-F264)*D264,(F264-E264)*D264))</f>
        <v/>
      </c>
      <c r="L264" s="13">
        <f>IF(K264="","",K264-N(G264))</f>
        <v/>
      </c>
      <c r="M264" s="14">
        <f>IF(L264="","",IF(L264&gt;0,"Win",IF(L264&lt;0,"Loss","Scratch")))</f>
        <v/>
      </c>
      <c r="N264" s="13">
        <f>IF(L264="","",SUM($L$4:L264))</f>
        <v/>
      </c>
    </row>
    <row r="265">
      <c r="A265" s="8" t="n"/>
      <c r="B265" s="9" t="n"/>
      <c r="C265" s="9" t="n"/>
      <c r="D265" s="10" t="n"/>
      <c r="E265" s="11" t="n"/>
      <c r="F265" s="11" t="n"/>
      <c r="G265" s="12" t="n"/>
      <c r="H265" s="9" t="n"/>
      <c r="I265" s="9" t="n"/>
      <c r="J265" s="9" t="n"/>
      <c r="K265" s="13">
        <f>IF(OR(A265="",D265="",E265="",F265=""),"",IF(C265="Short",(E265-F265)*D265,(F265-E265)*D265))</f>
        <v/>
      </c>
      <c r="L265" s="13">
        <f>IF(K265="","",K265-N(G265))</f>
        <v/>
      </c>
      <c r="M265" s="14">
        <f>IF(L265="","",IF(L265&gt;0,"Win",IF(L265&lt;0,"Loss","Scratch")))</f>
        <v/>
      </c>
      <c r="N265" s="13">
        <f>IF(L265="","",SUM($L$4:L265))</f>
        <v/>
      </c>
    </row>
    <row r="266">
      <c r="A266" s="8" t="n"/>
      <c r="B266" s="9" t="n"/>
      <c r="C266" s="9" t="n"/>
      <c r="D266" s="10" t="n"/>
      <c r="E266" s="11" t="n"/>
      <c r="F266" s="11" t="n"/>
      <c r="G266" s="12" t="n"/>
      <c r="H266" s="9" t="n"/>
      <c r="I266" s="9" t="n"/>
      <c r="J266" s="9" t="n"/>
      <c r="K266" s="13">
        <f>IF(OR(A266="",D266="",E266="",F266=""),"",IF(C266="Short",(E266-F266)*D266,(F266-E266)*D266))</f>
        <v/>
      </c>
      <c r="L266" s="13">
        <f>IF(K266="","",K266-N(G266))</f>
        <v/>
      </c>
      <c r="M266" s="14">
        <f>IF(L266="","",IF(L266&gt;0,"Win",IF(L266&lt;0,"Loss","Scratch")))</f>
        <v/>
      </c>
      <c r="N266" s="13">
        <f>IF(L266="","",SUM($L$4:L266))</f>
        <v/>
      </c>
    </row>
    <row r="267">
      <c r="A267" s="8" t="n"/>
      <c r="B267" s="9" t="n"/>
      <c r="C267" s="9" t="n"/>
      <c r="D267" s="10" t="n"/>
      <c r="E267" s="11" t="n"/>
      <c r="F267" s="11" t="n"/>
      <c r="G267" s="12" t="n"/>
      <c r="H267" s="9" t="n"/>
      <c r="I267" s="9" t="n"/>
      <c r="J267" s="9" t="n"/>
      <c r="K267" s="13">
        <f>IF(OR(A267="",D267="",E267="",F267=""),"",IF(C267="Short",(E267-F267)*D267,(F267-E267)*D267))</f>
        <v/>
      </c>
      <c r="L267" s="13">
        <f>IF(K267="","",K267-N(G267))</f>
        <v/>
      </c>
      <c r="M267" s="14">
        <f>IF(L267="","",IF(L267&gt;0,"Win",IF(L267&lt;0,"Loss","Scratch")))</f>
        <v/>
      </c>
      <c r="N267" s="13">
        <f>IF(L267="","",SUM($L$4:L267))</f>
        <v/>
      </c>
    </row>
    <row r="268">
      <c r="A268" s="8" t="n"/>
      <c r="B268" s="9" t="n"/>
      <c r="C268" s="9" t="n"/>
      <c r="D268" s="10" t="n"/>
      <c r="E268" s="11" t="n"/>
      <c r="F268" s="11" t="n"/>
      <c r="G268" s="12" t="n"/>
      <c r="H268" s="9" t="n"/>
      <c r="I268" s="9" t="n"/>
      <c r="J268" s="9" t="n"/>
      <c r="K268" s="13">
        <f>IF(OR(A268="",D268="",E268="",F268=""),"",IF(C268="Short",(E268-F268)*D268,(F268-E268)*D268))</f>
        <v/>
      </c>
      <c r="L268" s="13">
        <f>IF(K268="","",K268-N(G268))</f>
        <v/>
      </c>
      <c r="M268" s="14">
        <f>IF(L268="","",IF(L268&gt;0,"Win",IF(L268&lt;0,"Loss","Scratch")))</f>
        <v/>
      </c>
      <c r="N268" s="13">
        <f>IF(L268="","",SUM($L$4:L268))</f>
        <v/>
      </c>
    </row>
    <row r="269">
      <c r="A269" s="8" t="n"/>
      <c r="B269" s="9" t="n"/>
      <c r="C269" s="9" t="n"/>
      <c r="D269" s="10" t="n"/>
      <c r="E269" s="11" t="n"/>
      <c r="F269" s="11" t="n"/>
      <c r="G269" s="12" t="n"/>
      <c r="H269" s="9" t="n"/>
      <c r="I269" s="9" t="n"/>
      <c r="J269" s="9" t="n"/>
      <c r="K269" s="13">
        <f>IF(OR(A269="",D269="",E269="",F269=""),"",IF(C269="Short",(E269-F269)*D269,(F269-E269)*D269))</f>
        <v/>
      </c>
      <c r="L269" s="13">
        <f>IF(K269="","",K269-N(G269))</f>
        <v/>
      </c>
      <c r="M269" s="14">
        <f>IF(L269="","",IF(L269&gt;0,"Win",IF(L269&lt;0,"Loss","Scratch")))</f>
        <v/>
      </c>
      <c r="N269" s="13">
        <f>IF(L269="","",SUM($L$4:L269))</f>
        <v/>
      </c>
    </row>
    <row r="270">
      <c r="A270" s="8" t="n"/>
      <c r="B270" s="9" t="n"/>
      <c r="C270" s="9" t="n"/>
      <c r="D270" s="10" t="n"/>
      <c r="E270" s="11" t="n"/>
      <c r="F270" s="11" t="n"/>
      <c r="G270" s="12" t="n"/>
      <c r="H270" s="9" t="n"/>
      <c r="I270" s="9" t="n"/>
      <c r="J270" s="9" t="n"/>
      <c r="K270" s="13">
        <f>IF(OR(A270="",D270="",E270="",F270=""),"",IF(C270="Short",(E270-F270)*D270,(F270-E270)*D270))</f>
        <v/>
      </c>
      <c r="L270" s="13">
        <f>IF(K270="","",K270-N(G270))</f>
        <v/>
      </c>
      <c r="M270" s="14">
        <f>IF(L270="","",IF(L270&gt;0,"Win",IF(L270&lt;0,"Loss","Scratch")))</f>
        <v/>
      </c>
      <c r="N270" s="13">
        <f>IF(L270="","",SUM($L$4:L270))</f>
        <v/>
      </c>
    </row>
    <row r="271">
      <c r="A271" s="8" t="n"/>
      <c r="B271" s="9" t="n"/>
      <c r="C271" s="9" t="n"/>
      <c r="D271" s="10" t="n"/>
      <c r="E271" s="11" t="n"/>
      <c r="F271" s="11" t="n"/>
      <c r="G271" s="12" t="n"/>
      <c r="H271" s="9" t="n"/>
      <c r="I271" s="9" t="n"/>
      <c r="J271" s="9" t="n"/>
      <c r="K271" s="13">
        <f>IF(OR(A271="",D271="",E271="",F271=""),"",IF(C271="Short",(E271-F271)*D271,(F271-E271)*D271))</f>
        <v/>
      </c>
      <c r="L271" s="13">
        <f>IF(K271="","",K271-N(G271))</f>
        <v/>
      </c>
      <c r="M271" s="14">
        <f>IF(L271="","",IF(L271&gt;0,"Win",IF(L271&lt;0,"Loss","Scratch")))</f>
        <v/>
      </c>
      <c r="N271" s="13">
        <f>IF(L271="","",SUM($L$4:L271))</f>
        <v/>
      </c>
    </row>
    <row r="272">
      <c r="A272" s="8" t="n"/>
      <c r="B272" s="9" t="n"/>
      <c r="C272" s="9" t="n"/>
      <c r="D272" s="10" t="n"/>
      <c r="E272" s="11" t="n"/>
      <c r="F272" s="11" t="n"/>
      <c r="G272" s="12" t="n"/>
      <c r="H272" s="9" t="n"/>
      <c r="I272" s="9" t="n"/>
      <c r="J272" s="9" t="n"/>
      <c r="K272" s="13">
        <f>IF(OR(A272="",D272="",E272="",F272=""),"",IF(C272="Short",(E272-F272)*D272,(F272-E272)*D272))</f>
        <v/>
      </c>
      <c r="L272" s="13">
        <f>IF(K272="","",K272-N(G272))</f>
        <v/>
      </c>
      <c r="M272" s="14">
        <f>IF(L272="","",IF(L272&gt;0,"Win",IF(L272&lt;0,"Loss","Scratch")))</f>
        <v/>
      </c>
      <c r="N272" s="13">
        <f>IF(L272="","",SUM($L$4:L272))</f>
        <v/>
      </c>
    </row>
    <row r="273">
      <c r="A273" s="8" t="n"/>
      <c r="B273" s="9" t="n"/>
      <c r="C273" s="9" t="n"/>
      <c r="D273" s="10" t="n"/>
      <c r="E273" s="11" t="n"/>
      <c r="F273" s="11" t="n"/>
      <c r="G273" s="12" t="n"/>
      <c r="H273" s="9" t="n"/>
      <c r="I273" s="9" t="n"/>
      <c r="J273" s="9" t="n"/>
      <c r="K273" s="13">
        <f>IF(OR(A273="",D273="",E273="",F273=""),"",IF(C273="Short",(E273-F273)*D273,(F273-E273)*D273))</f>
        <v/>
      </c>
      <c r="L273" s="13">
        <f>IF(K273="","",K273-N(G273))</f>
        <v/>
      </c>
      <c r="M273" s="14">
        <f>IF(L273="","",IF(L273&gt;0,"Win",IF(L273&lt;0,"Loss","Scratch")))</f>
        <v/>
      </c>
      <c r="N273" s="13">
        <f>IF(L273="","",SUM($L$4:L273))</f>
        <v/>
      </c>
    </row>
    <row r="274">
      <c r="A274" s="8" t="n"/>
      <c r="B274" s="9" t="n"/>
      <c r="C274" s="9" t="n"/>
      <c r="D274" s="10" t="n"/>
      <c r="E274" s="11" t="n"/>
      <c r="F274" s="11" t="n"/>
      <c r="G274" s="12" t="n"/>
      <c r="H274" s="9" t="n"/>
      <c r="I274" s="9" t="n"/>
      <c r="J274" s="9" t="n"/>
      <c r="K274" s="13">
        <f>IF(OR(A274="",D274="",E274="",F274=""),"",IF(C274="Short",(E274-F274)*D274,(F274-E274)*D274))</f>
        <v/>
      </c>
      <c r="L274" s="13">
        <f>IF(K274="","",K274-N(G274))</f>
        <v/>
      </c>
      <c r="M274" s="14">
        <f>IF(L274="","",IF(L274&gt;0,"Win",IF(L274&lt;0,"Loss","Scratch")))</f>
        <v/>
      </c>
      <c r="N274" s="13">
        <f>IF(L274="","",SUM($L$4:L274))</f>
        <v/>
      </c>
    </row>
    <row r="275">
      <c r="A275" s="8" t="n"/>
      <c r="B275" s="9" t="n"/>
      <c r="C275" s="9" t="n"/>
      <c r="D275" s="10" t="n"/>
      <c r="E275" s="11" t="n"/>
      <c r="F275" s="11" t="n"/>
      <c r="G275" s="12" t="n"/>
      <c r="H275" s="9" t="n"/>
      <c r="I275" s="9" t="n"/>
      <c r="J275" s="9" t="n"/>
      <c r="K275" s="13">
        <f>IF(OR(A275="",D275="",E275="",F275=""),"",IF(C275="Short",(E275-F275)*D275,(F275-E275)*D275))</f>
        <v/>
      </c>
      <c r="L275" s="13">
        <f>IF(K275="","",K275-N(G275))</f>
        <v/>
      </c>
      <c r="M275" s="14">
        <f>IF(L275="","",IF(L275&gt;0,"Win",IF(L275&lt;0,"Loss","Scratch")))</f>
        <v/>
      </c>
      <c r="N275" s="13">
        <f>IF(L275="","",SUM($L$4:L275))</f>
        <v/>
      </c>
    </row>
    <row r="276">
      <c r="A276" s="8" t="n"/>
      <c r="B276" s="9" t="n"/>
      <c r="C276" s="9" t="n"/>
      <c r="D276" s="10" t="n"/>
      <c r="E276" s="11" t="n"/>
      <c r="F276" s="11" t="n"/>
      <c r="G276" s="12" t="n"/>
      <c r="H276" s="9" t="n"/>
      <c r="I276" s="9" t="n"/>
      <c r="J276" s="9" t="n"/>
      <c r="K276" s="13">
        <f>IF(OR(A276="",D276="",E276="",F276=""),"",IF(C276="Short",(E276-F276)*D276,(F276-E276)*D276))</f>
        <v/>
      </c>
      <c r="L276" s="13">
        <f>IF(K276="","",K276-N(G276))</f>
        <v/>
      </c>
      <c r="M276" s="14">
        <f>IF(L276="","",IF(L276&gt;0,"Win",IF(L276&lt;0,"Loss","Scratch")))</f>
        <v/>
      </c>
      <c r="N276" s="13">
        <f>IF(L276="","",SUM($L$4:L276))</f>
        <v/>
      </c>
    </row>
    <row r="277">
      <c r="A277" s="8" t="n"/>
      <c r="B277" s="9" t="n"/>
      <c r="C277" s="9" t="n"/>
      <c r="D277" s="10" t="n"/>
      <c r="E277" s="11" t="n"/>
      <c r="F277" s="11" t="n"/>
      <c r="G277" s="12" t="n"/>
      <c r="H277" s="9" t="n"/>
      <c r="I277" s="9" t="n"/>
      <c r="J277" s="9" t="n"/>
      <c r="K277" s="13">
        <f>IF(OR(A277="",D277="",E277="",F277=""),"",IF(C277="Short",(E277-F277)*D277,(F277-E277)*D277))</f>
        <v/>
      </c>
      <c r="L277" s="13">
        <f>IF(K277="","",K277-N(G277))</f>
        <v/>
      </c>
      <c r="M277" s="14">
        <f>IF(L277="","",IF(L277&gt;0,"Win",IF(L277&lt;0,"Loss","Scratch")))</f>
        <v/>
      </c>
      <c r="N277" s="13">
        <f>IF(L277="","",SUM($L$4:L277))</f>
        <v/>
      </c>
    </row>
    <row r="278">
      <c r="A278" s="8" t="n"/>
      <c r="B278" s="9" t="n"/>
      <c r="C278" s="9" t="n"/>
      <c r="D278" s="10" t="n"/>
      <c r="E278" s="11" t="n"/>
      <c r="F278" s="11" t="n"/>
      <c r="G278" s="12" t="n"/>
      <c r="H278" s="9" t="n"/>
      <c r="I278" s="9" t="n"/>
      <c r="J278" s="9" t="n"/>
      <c r="K278" s="13">
        <f>IF(OR(A278="",D278="",E278="",F278=""),"",IF(C278="Short",(E278-F278)*D278,(F278-E278)*D278))</f>
        <v/>
      </c>
      <c r="L278" s="13">
        <f>IF(K278="","",K278-N(G278))</f>
        <v/>
      </c>
      <c r="M278" s="14">
        <f>IF(L278="","",IF(L278&gt;0,"Win",IF(L278&lt;0,"Loss","Scratch")))</f>
        <v/>
      </c>
      <c r="N278" s="13">
        <f>IF(L278="","",SUM($L$4:L278))</f>
        <v/>
      </c>
    </row>
    <row r="279">
      <c r="A279" s="8" t="n"/>
      <c r="B279" s="9" t="n"/>
      <c r="C279" s="9" t="n"/>
      <c r="D279" s="10" t="n"/>
      <c r="E279" s="11" t="n"/>
      <c r="F279" s="11" t="n"/>
      <c r="G279" s="12" t="n"/>
      <c r="H279" s="9" t="n"/>
      <c r="I279" s="9" t="n"/>
      <c r="J279" s="9" t="n"/>
      <c r="K279" s="13">
        <f>IF(OR(A279="",D279="",E279="",F279=""),"",IF(C279="Short",(E279-F279)*D279,(F279-E279)*D279))</f>
        <v/>
      </c>
      <c r="L279" s="13">
        <f>IF(K279="","",K279-N(G279))</f>
        <v/>
      </c>
      <c r="M279" s="14">
        <f>IF(L279="","",IF(L279&gt;0,"Win",IF(L279&lt;0,"Loss","Scratch")))</f>
        <v/>
      </c>
      <c r="N279" s="13">
        <f>IF(L279="","",SUM($L$4:L279))</f>
        <v/>
      </c>
    </row>
    <row r="280">
      <c r="A280" s="8" t="n"/>
      <c r="B280" s="9" t="n"/>
      <c r="C280" s="9" t="n"/>
      <c r="D280" s="10" t="n"/>
      <c r="E280" s="11" t="n"/>
      <c r="F280" s="11" t="n"/>
      <c r="G280" s="12" t="n"/>
      <c r="H280" s="9" t="n"/>
      <c r="I280" s="9" t="n"/>
      <c r="J280" s="9" t="n"/>
      <c r="K280" s="13">
        <f>IF(OR(A280="",D280="",E280="",F280=""),"",IF(C280="Short",(E280-F280)*D280,(F280-E280)*D280))</f>
        <v/>
      </c>
      <c r="L280" s="13">
        <f>IF(K280="","",K280-N(G280))</f>
        <v/>
      </c>
      <c r="M280" s="14">
        <f>IF(L280="","",IF(L280&gt;0,"Win",IF(L280&lt;0,"Loss","Scratch")))</f>
        <v/>
      </c>
      <c r="N280" s="13">
        <f>IF(L280="","",SUM($L$4:L280))</f>
        <v/>
      </c>
    </row>
    <row r="281">
      <c r="A281" s="8" t="n"/>
      <c r="B281" s="9" t="n"/>
      <c r="C281" s="9" t="n"/>
      <c r="D281" s="10" t="n"/>
      <c r="E281" s="11" t="n"/>
      <c r="F281" s="11" t="n"/>
      <c r="G281" s="12" t="n"/>
      <c r="H281" s="9" t="n"/>
      <c r="I281" s="9" t="n"/>
      <c r="J281" s="9" t="n"/>
      <c r="K281" s="13">
        <f>IF(OR(A281="",D281="",E281="",F281=""),"",IF(C281="Short",(E281-F281)*D281,(F281-E281)*D281))</f>
        <v/>
      </c>
      <c r="L281" s="13">
        <f>IF(K281="","",K281-N(G281))</f>
        <v/>
      </c>
      <c r="M281" s="14">
        <f>IF(L281="","",IF(L281&gt;0,"Win",IF(L281&lt;0,"Loss","Scratch")))</f>
        <v/>
      </c>
      <c r="N281" s="13">
        <f>IF(L281="","",SUM($L$4:L281))</f>
        <v/>
      </c>
    </row>
    <row r="282">
      <c r="A282" s="8" t="n"/>
      <c r="B282" s="9" t="n"/>
      <c r="C282" s="9" t="n"/>
      <c r="D282" s="10" t="n"/>
      <c r="E282" s="11" t="n"/>
      <c r="F282" s="11" t="n"/>
      <c r="G282" s="12" t="n"/>
      <c r="H282" s="9" t="n"/>
      <c r="I282" s="9" t="n"/>
      <c r="J282" s="9" t="n"/>
      <c r="K282" s="13">
        <f>IF(OR(A282="",D282="",E282="",F282=""),"",IF(C282="Short",(E282-F282)*D282,(F282-E282)*D282))</f>
        <v/>
      </c>
      <c r="L282" s="13">
        <f>IF(K282="","",K282-N(G282))</f>
        <v/>
      </c>
      <c r="M282" s="14">
        <f>IF(L282="","",IF(L282&gt;0,"Win",IF(L282&lt;0,"Loss","Scratch")))</f>
        <v/>
      </c>
      <c r="N282" s="13">
        <f>IF(L282="","",SUM($L$4:L282))</f>
        <v/>
      </c>
    </row>
    <row r="283">
      <c r="A283" s="8" t="n"/>
      <c r="B283" s="9" t="n"/>
      <c r="C283" s="9" t="n"/>
      <c r="D283" s="10" t="n"/>
      <c r="E283" s="11" t="n"/>
      <c r="F283" s="11" t="n"/>
      <c r="G283" s="12" t="n"/>
      <c r="H283" s="9" t="n"/>
      <c r="I283" s="9" t="n"/>
      <c r="J283" s="9" t="n"/>
      <c r="K283" s="13">
        <f>IF(OR(A283="",D283="",E283="",F283=""),"",IF(C283="Short",(E283-F283)*D283,(F283-E283)*D283))</f>
        <v/>
      </c>
      <c r="L283" s="13">
        <f>IF(K283="","",K283-N(G283))</f>
        <v/>
      </c>
      <c r="M283" s="14">
        <f>IF(L283="","",IF(L283&gt;0,"Win",IF(L283&lt;0,"Loss","Scratch")))</f>
        <v/>
      </c>
      <c r="N283" s="13">
        <f>IF(L283="","",SUM($L$4:L283))</f>
        <v/>
      </c>
    </row>
    <row r="284">
      <c r="A284" s="8" t="n"/>
      <c r="B284" s="9" t="n"/>
      <c r="C284" s="9" t="n"/>
      <c r="D284" s="10" t="n"/>
      <c r="E284" s="11" t="n"/>
      <c r="F284" s="11" t="n"/>
      <c r="G284" s="12" t="n"/>
      <c r="H284" s="9" t="n"/>
      <c r="I284" s="9" t="n"/>
      <c r="J284" s="9" t="n"/>
      <c r="K284" s="13">
        <f>IF(OR(A284="",D284="",E284="",F284=""),"",IF(C284="Short",(E284-F284)*D284,(F284-E284)*D284))</f>
        <v/>
      </c>
      <c r="L284" s="13">
        <f>IF(K284="","",K284-N(G284))</f>
        <v/>
      </c>
      <c r="M284" s="14">
        <f>IF(L284="","",IF(L284&gt;0,"Win",IF(L284&lt;0,"Loss","Scratch")))</f>
        <v/>
      </c>
      <c r="N284" s="13">
        <f>IF(L284="","",SUM($L$4:L284))</f>
        <v/>
      </c>
    </row>
    <row r="285">
      <c r="A285" s="8" t="n"/>
      <c r="B285" s="9" t="n"/>
      <c r="C285" s="9" t="n"/>
      <c r="D285" s="10" t="n"/>
      <c r="E285" s="11" t="n"/>
      <c r="F285" s="11" t="n"/>
      <c r="G285" s="12" t="n"/>
      <c r="H285" s="9" t="n"/>
      <c r="I285" s="9" t="n"/>
      <c r="J285" s="9" t="n"/>
      <c r="K285" s="13">
        <f>IF(OR(A285="",D285="",E285="",F285=""),"",IF(C285="Short",(E285-F285)*D285,(F285-E285)*D285))</f>
        <v/>
      </c>
      <c r="L285" s="13">
        <f>IF(K285="","",K285-N(G285))</f>
        <v/>
      </c>
      <c r="M285" s="14">
        <f>IF(L285="","",IF(L285&gt;0,"Win",IF(L285&lt;0,"Loss","Scratch")))</f>
        <v/>
      </c>
      <c r="N285" s="13">
        <f>IF(L285="","",SUM($L$4:L285))</f>
        <v/>
      </c>
    </row>
    <row r="286">
      <c r="A286" s="8" t="n"/>
      <c r="B286" s="9" t="n"/>
      <c r="C286" s="9" t="n"/>
      <c r="D286" s="10" t="n"/>
      <c r="E286" s="11" t="n"/>
      <c r="F286" s="11" t="n"/>
      <c r="G286" s="12" t="n"/>
      <c r="H286" s="9" t="n"/>
      <c r="I286" s="9" t="n"/>
      <c r="J286" s="9" t="n"/>
      <c r="K286" s="13">
        <f>IF(OR(A286="",D286="",E286="",F286=""),"",IF(C286="Short",(E286-F286)*D286,(F286-E286)*D286))</f>
        <v/>
      </c>
      <c r="L286" s="13">
        <f>IF(K286="","",K286-N(G286))</f>
        <v/>
      </c>
      <c r="M286" s="14">
        <f>IF(L286="","",IF(L286&gt;0,"Win",IF(L286&lt;0,"Loss","Scratch")))</f>
        <v/>
      </c>
      <c r="N286" s="13">
        <f>IF(L286="","",SUM($L$4:L286))</f>
        <v/>
      </c>
    </row>
    <row r="287">
      <c r="A287" s="8" t="n"/>
      <c r="B287" s="9" t="n"/>
      <c r="C287" s="9" t="n"/>
      <c r="D287" s="10" t="n"/>
      <c r="E287" s="11" t="n"/>
      <c r="F287" s="11" t="n"/>
      <c r="G287" s="12" t="n"/>
      <c r="H287" s="9" t="n"/>
      <c r="I287" s="9" t="n"/>
      <c r="J287" s="9" t="n"/>
      <c r="K287" s="13">
        <f>IF(OR(A287="",D287="",E287="",F287=""),"",IF(C287="Short",(E287-F287)*D287,(F287-E287)*D287))</f>
        <v/>
      </c>
      <c r="L287" s="13">
        <f>IF(K287="","",K287-N(G287))</f>
        <v/>
      </c>
      <c r="M287" s="14">
        <f>IF(L287="","",IF(L287&gt;0,"Win",IF(L287&lt;0,"Loss","Scratch")))</f>
        <v/>
      </c>
      <c r="N287" s="13">
        <f>IF(L287="","",SUM($L$4:L287))</f>
        <v/>
      </c>
    </row>
    <row r="288">
      <c r="A288" s="8" t="n"/>
      <c r="B288" s="9" t="n"/>
      <c r="C288" s="9" t="n"/>
      <c r="D288" s="10" t="n"/>
      <c r="E288" s="11" t="n"/>
      <c r="F288" s="11" t="n"/>
      <c r="G288" s="12" t="n"/>
      <c r="H288" s="9" t="n"/>
      <c r="I288" s="9" t="n"/>
      <c r="J288" s="9" t="n"/>
      <c r="K288" s="13">
        <f>IF(OR(A288="",D288="",E288="",F288=""),"",IF(C288="Short",(E288-F288)*D288,(F288-E288)*D288))</f>
        <v/>
      </c>
      <c r="L288" s="13">
        <f>IF(K288="","",K288-N(G288))</f>
        <v/>
      </c>
      <c r="M288" s="14">
        <f>IF(L288="","",IF(L288&gt;0,"Win",IF(L288&lt;0,"Loss","Scratch")))</f>
        <v/>
      </c>
      <c r="N288" s="13">
        <f>IF(L288="","",SUM($L$4:L288))</f>
        <v/>
      </c>
    </row>
    <row r="289">
      <c r="A289" s="8" t="n"/>
      <c r="B289" s="9" t="n"/>
      <c r="C289" s="9" t="n"/>
      <c r="D289" s="10" t="n"/>
      <c r="E289" s="11" t="n"/>
      <c r="F289" s="11" t="n"/>
      <c r="G289" s="12" t="n"/>
      <c r="H289" s="9" t="n"/>
      <c r="I289" s="9" t="n"/>
      <c r="J289" s="9" t="n"/>
      <c r="K289" s="13">
        <f>IF(OR(A289="",D289="",E289="",F289=""),"",IF(C289="Short",(E289-F289)*D289,(F289-E289)*D289))</f>
        <v/>
      </c>
      <c r="L289" s="13">
        <f>IF(K289="","",K289-N(G289))</f>
        <v/>
      </c>
      <c r="M289" s="14">
        <f>IF(L289="","",IF(L289&gt;0,"Win",IF(L289&lt;0,"Loss","Scratch")))</f>
        <v/>
      </c>
      <c r="N289" s="13">
        <f>IF(L289="","",SUM($L$4:L289))</f>
        <v/>
      </c>
    </row>
    <row r="290">
      <c r="A290" s="8" t="n"/>
      <c r="B290" s="9" t="n"/>
      <c r="C290" s="9" t="n"/>
      <c r="D290" s="10" t="n"/>
      <c r="E290" s="11" t="n"/>
      <c r="F290" s="11" t="n"/>
      <c r="G290" s="12" t="n"/>
      <c r="H290" s="9" t="n"/>
      <c r="I290" s="9" t="n"/>
      <c r="J290" s="9" t="n"/>
      <c r="K290" s="13">
        <f>IF(OR(A290="",D290="",E290="",F290=""),"",IF(C290="Short",(E290-F290)*D290,(F290-E290)*D290))</f>
        <v/>
      </c>
      <c r="L290" s="13">
        <f>IF(K290="","",K290-N(G290))</f>
        <v/>
      </c>
      <c r="M290" s="14">
        <f>IF(L290="","",IF(L290&gt;0,"Win",IF(L290&lt;0,"Loss","Scratch")))</f>
        <v/>
      </c>
      <c r="N290" s="13">
        <f>IF(L290="","",SUM($L$4:L290))</f>
        <v/>
      </c>
    </row>
    <row r="291">
      <c r="A291" s="8" t="n"/>
      <c r="B291" s="9" t="n"/>
      <c r="C291" s="9" t="n"/>
      <c r="D291" s="10" t="n"/>
      <c r="E291" s="11" t="n"/>
      <c r="F291" s="11" t="n"/>
      <c r="G291" s="12" t="n"/>
      <c r="H291" s="9" t="n"/>
      <c r="I291" s="9" t="n"/>
      <c r="J291" s="9" t="n"/>
      <c r="K291" s="13">
        <f>IF(OR(A291="",D291="",E291="",F291=""),"",IF(C291="Short",(E291-F291)*D291,(F291-E291)*D291))</f>
        <v/>
      </c>
      <c r="L291" s="13">
        <f>IF(K291="","",K291-N(G291))</f>
        <v/>
      </c>
      <c r="M291" s="14">
        <f>IF(L291="","",IF(L291&gt;0,"Win",IF(L291&lt;0,"Loss","Scratch")))</f>
        <v/>
      </c>
      <c r="N291" s="13">
        <f>IF(L291="","",SUM($L$4:L291))</f>
        <v/>
      </c>
    </row>
    <row r="292">
      <c r="A292" s="8" t="n"/>
      <c r="B292" s="9" t="n"/>
      <c r="C292" s="9" t="n"/>
      <c r="D292" s="10" t="n"/>
      <c r="E292" s="11" t="n"/>
      <c r="F292" s="11" t="n"/>
      <c r="G292" s="12" t="n"/>
      <c r="H292" s="9" t="n"/>
      <c r="I292" s="9" t="n"/>
      <c r="J292" s="9" t="n"/>
      <c r="K292" s="13">
        <f>IF(OR(A292="",D292="",E292="",F292=""),"",IF(C292="Short",(E292-F292)*D292,(F292-E292)*D292))</f>
        <v/>
      </c>
      <c r="L292" s="13">
        <f>IF(K292="","",K292-N(G292))</f>
        <v/>
      </c>
      <c r="M292" s="14">
        <f>IF(L292="","",IF(L292&gt;0,"Win",IF(L292&lt;0,"Loss","Scratch")))</f>
        <v/>
      </c>
      <c r="N292" s="13">
        <f>IF(L292="","",SUM($L$4:L292))</f>
        <v/>
      </c>
    </row>
    <row r="293">
      <c r="A293" s="8" t="n"/>
      <c r="B293" s="9" t="n"/>
      <c r="C293" s="9" t="n"/>
      <c r="D293" s="10" t="n"/>
      <c r="E293" s="11" t="n"/>
      <c r="F293" s="11" t="n"/>
      <c r="G293" s="12" t="n"/>
      <c r="H293" s="9" t="n"/>
      <c r="I293" s="9" t="n"/>
      <c r="J293" s="9" t="n"/>
      <c r="K293" s="13">
        <f>IF(OR(A293="",D293="",E293="",F293=""),"",IF(C293="Short",(E293-F293)*D293,(F293-E293)*D293))</f>
        <v/>
      </c>
      <c r="L293" s="13">
        <f>IF(K293="","",K293-N(G293))</f>
        <v/>
      </c>
      <c r="M293" s="14">
        <f>IF(L293="","",IF(L293&gt;0,"Win",IF(L293&lt;0,"Loss","Scratch")))</f>
        <v/>
      </c>
      <c r="N293" s="13">
        <f>IF(L293="","",SUM($L$4:L293))</f>
        <v/>
      </c>
    </row>
    <row r="294">
      <c r="A294" s="8" t="n"/>
      <c r="B294" s="9" t="n"/>
      <c r="C294" s="9" t="n"/>
      <c r="D294" s="10" t="n"/>
      <c r="E294" s="11" t="n"/>
      <c r="F294" s="11" t="n"/>
      <c r="G294" s="12" t="n"/>
      <c r="H294" s="9" t="n"/>
      <c r="I294" s="9" t="n"/>
      <c r="J294" s="9" t="n"/>
      <c r="K294" s="13">
        <f>IF(OR(A294="",D294="",E294="",F294=""),"",IF(C294="Short",(E294-F294)*D294,(F294-E294)*D294))</f>
        <v/>
      </c>
      <c r="L294" s="13">
        <f>IF(K294="","",K294-N(G294))</f>
        <v/>
      </c>
      <c r="M294" s="14">
        <f>IF(L294="","",IF(L294&gt;0,"Win",IF(L294&lt;0,"Loss","Scratch")))</f>
        <v/>
      </c>
      <c r="N294" s="13">
        <f>IF(L294="","",SUM($L$4:L294))</f>
        <v/>
      </c>
    </row>
    <row r="295">
      <c r="A295" s="8" t="n"/>
      <c r="B295" s="9" t="n"/>
      <c r="C295" s="9" t="n"/>
      <c r="D295" s="10" t="n"/>
      <c r="E295" s="11" t="n"/>
      <c r="F295" s="11" t="n"/>
      <c r="G295" s="12" t="n"/>
      <c r="H295" s="9" t="n"/>
      <c r="I295" s="9" t="n"/>
      <c r="J295" s="9" t="n"/>
      <c r="K295" s="13">
        <f>IF(OR(A295="",D295="",E295="",F295=""),"",IF(C295="Short",(E295-F295)*D295,(F295-E295)*D295))</f>
        <v/>
      </c>
      <c r="L295" s="13">
        <f>IF(K295="","",K295-N(G295))</f>
        <v/>
      </c>
      <c r="M295" s="14">
        <f>IF(L295="","",IF(L295&gt;0,"Win",IF(L295&lt;0,"Loss","Scratch")))</f>
        <v/>
      </c>
      <c r="N295" s="13">
        <f>IF(L295="","",SUM($L$4:L295))</f>
        <v/>
      </c>
    </row>
    <row r="296">
      <c r="A296" s="8" t="n"/>
      <c r="B296" s="9" t="n"/>
      <c r="C296" s="9" t="n"/>
      <c r="D296" s="10" t="n"/>
      <c r="E296" s="11" t="n"/>
      <c r="F296" s="11" t="n"/>
      <c r="G296" s="12" t="n"/>
      <c r="H296" s="9" t="n"/>
      <c r="I296" s="9" t="n"/>
      <c r="J296" s="9" t="n"/>
      <c r="K296" s="13">
        <f>IF(OR(A296="",D296="",E296="",F296=""),"",IF(C296="Short",(E296-F296)*D296,(F296-E296)*D296))</f>
        <v/>
      </c>
      <c r="L296" s="13">
        <f>IF(K296="","",K296-N(G296))</f>
        <v/>
      </c>
      <c r="M296" s="14">
        <f>IF(L296="","",IF(L296&gt;0,"Win",IF(L296&lt;0,"Loss","Scratch")))</f>
        <v/>
      </c>
      <c r="N296" s="13">
        <f>IF(L296="","",SUM($L$4:L296))</f>
        <v/>
      </c>
    </row>
    <row r="297">
      <c r="A297" s="8" t="n"/>
      <c r="B297" s="9" t="n"/>
      <c r="C297" s="9" t="n"/>
      <c r="D297" s="10" t="n"/>
      <c r="E297" s="11" t="n"/>
      <c r="F297" s="11" t="n"/>
      <c r="G297" s="12" t="n"/>
      <c r="H297" s="9" t="n"/>
      <c r="I297" s="9" t="n"/>
      <c r="J297" s="9" t="n"/>
      <c r="K297" s="13">
        <f>IF(OR(A297="",D297="",E297="",F297=""),"",IF(C297="Short",(E297-F297)*D297,(F297-E297)*D297))</f>
        <v/>
      </c>
      <c r="L297" s="13">
        <f>IF(K297="","",K297-N(G297))</f>
        <v/>
      </c>
      <c r="M297" s="14">
        <f>IF(L297="","",IF(L297&gt;0,"Win",IF(L297&lt;0,"Loss","Scratch")))</f>
        <v/>
      </c>
      <c r="N297" s="13">
        <f>IF(L297="","",SUM($L$4:L297))</f>
        <v/>
      </c>
    </row>
    <row r="298">
      <c r="A298" s="8" t="n"/>
      <c r="B298" s="9" t="n"/>
      <c r="C298" s="9" t="n"/>
      <c r="D298" s="10" t="n"/>
      <c r="E298" s="11" t="n"/>
      <c r="F298" s="11" t="n"/>
      <c r="G298" s="12" t="n"/>
      <c r="H298" s="9" t="n"/>
      <c r="I298" s="9" t="n"/>
      <c r="J298" s="9" t="n"/>
      <c r="K298" s="13">
        <f>IF(OR(A298="",D298="",E298="",F298=""),"",IF(C298="Short",(E298-F298)*D298,(F298-E298)*D298))</f>
        <v/>
      </c>
      <c r="L298" s="13">
        <f>IF(K298="","",K298-N(G298))</f>
        <v/>
      </c>
      <c r="M298" s="14">
        <f>IF(L298="","",IF(L298&gt;0,"Win",IF(L298&lt;0,"Loss","Scratch")))</f>
        <v/>
      </c>
      <c r="N298" s="13">
        <f>IF(L298="","",SUM($L$4:L298))</f>
        <v/>
      </c>
    </row>
    <row r="299">
      <c r="A299" s="8" t="n"/>
      <c r="B299" s="9" t="n"/>
      <c r="C299" s="9" t="n"/>
      <c r="D299" s="10" t="n"/>
      <c r="E299" s="11" t="n"/>
      <c r="F299" s="11" t="n"/>
      <c r="G299" s="12" t="n"/>
      <c r="H299" s="9" t="n"/>
      <c r="I299" s="9" t="n"/>
      <c r="J299" s="9" t="n"/>
      <c r="K299" s="13">
        <f>IF(OR(A299="",D299="",E299="",F299=""),"",IF(C299="Short",(E299-F299)*D299,(F299-E299)*D299))</f>
        <v/>
      </c>
      <c r="L299" s="13">
        <f>IF(K299="","",K299-N(G299))</f>
        <v/>
      </c>
      <c r="M299" s="14">
        <f>IF(L299="","",IF(L299&gt;0,"Win",IF(L299&lt;0,"Loss","Scratch")))</f>
        <v/>
      </c>
      <c r="N299" s="13">
        <f>IF(L299="","",SUM($L$4:L299))</f>
        <v/>
      </c>
    </row>
    <row r="300">
      <c r="A300" s="8" t="n"/>
      <c r="B300" s="9" t="n"/>
      <c r="C300" s="9" t="n"/>
      <c r="D300" s="10" t="n"/>
      <c r="E300" s="11" t="n"/>
      <c r="F300" s="11" t="n"/>
      <c r="G300" s="12" t="n"/>
      <c r="H300" s="9" t="n"/>
      <c r="I300" s="9" t="n"/>
      <c r="J300" s="9" t="n"/>
      <c r="K300" s="13">
        <f>IF(OR(A300="",D300="",E300="",F300=""),"",IF(C300="Short",(E300-F300)*D300,(F300-E300)*D300))</f>
        <v/>
      </c>
      <c r="L300" s="13">
        <f>IF(K300="","",K300-N(G300))</f>
        <v/>
      </c>
      <c r="M300" s="14">
        <f>IF(L300="","",IF(L300&gt;0,"Win",IF(L300&lt;0,"Loss","Scratch")))</f>
        <v/>
      </c>
      <c r="N300" s="13">
        <f>IF(L300="","",SUM($L$4:L300))</f>
        <v/>
      </c>
    </row>
    <row r="301">
      <c r="A301" s="8" t="n"/>
      <c r="B301" s="9" t="n"/>
      <c r="C301" s="9" t="n"/>
      <c r="D301" s="10" t="n"/>
      <c r="E301" s="11" t="n"/>
      <c r="F301" s="11" t="n"/>
      <c r="G301" s="12" t="n"/>
      <c r="H301" s="9" t="n"/>
      <c r="I301" s="9" t="n"/>
      <c r="J301" s="9" t="n"/>
      <c r="K301" s="13">
        <f>IF(OR(A301="",D301="",E301="",F301=""),"",IF(C301="Short",(E301-F301)*D301,(F301-E301)*D301))</f>
        <v/>
      </c>
      <c r="L301" s="13">
        <f>IF(K301="","",K301-N(G301))</f>
        <v/>
      </c>
      <c r="M301" s="14">
        <f>IF(L301="","",IF(L301&gt;0,"Win",IF(L301&lt;0,"Loss","Scratch")))</f>
        <v/>
      </c>
      <c r="N301" s="13">
        <f>IF(L301="","",SUM($L$4:L301))</f>
        <v/>
      </c>
    </row>
    <row r="302">
      <c r="A302" s="8" t="n"/>
      <c r="B302" s="9" t="n"/>
      <c r="C302" s="9" t="n"/>
      <c r="D302" s="10" t="n"/>
      <c r="E302" s="11" t="n"/>
      <c r="F302" s="11" t="n"/>
      <c r="G302" s="12" t="n"/>
      <c r="H302" s="9" t="n"/>
      <c r="I302" s="9" t="n"/>
      <c r="J302" s="9" t="n"/>
      <c r="K302" s="13">
        <f>IF(OR(A302="",D302="",E302="",F302=""),"",IF(C302="Short",(E302-F302)*D302,(F302-E302)*D302))</f>
        <v/>
      </c>
      <c r="L302" s="13">
        <f>IF(K302="","",K302-N(G302))</f>
        <v/>
      </c>
      <c r="M302" s="14">
        <f>IF(L302="","",IF(L302&gt;0,"Win",IF(L302&lt;0,"Loss","Scratch")))</f>
        <v/>
      </c>
      <c r="N302" s="13">
        <f>IF(L302="","",SUM($L$4:L302))</f>
        <v/>
      </c>
    </row>
    <row r="303">
      <c r="A303" s="8" t="n"/>
      <c r="B303" s="9" t="n"/>
      <c r="C303" s="9" t="n"/>
      <c r="D303" s="10" t="n"/>
      <c r="E303" s="11" t="n"/>
      <c r="F303" s="11" t="n"/>
      <c r="G303" s="12" t="n"/>
      <c r="H303" s="9" t="n"/>
      <c r="I303" s="9" t="n"/>
      <c r="J303" s="9" t="n"/>
      <c r="K303" s="13">
        <f>IF(OR(A303="",D303="",E303="",F303=""),"",IF(C303="Short",(E303-F303)*D303,(F303-E303)*D303))</f>
        <v/>
      </c>
      <c r="L303" s="13">
        <f>IF(K303="","",K303-N(G303))</f>
        <v/>
      </c>
      <c r="M303" s="14">
        <f>IF(L303="","",IF(L303&gt;0,"Win",IF(L303&lt;0,"Loss","Scratch")))</f>
        <v/>
      </c>
      <c r="N303" s="13">
        <f>IF(L303="","",SUM($L$4:L303))</f>
        <v/>
      </c>
    </row>
    <row r="304">
      <c r="A304" s="8" t="n"/>
      <c r="B304" s="9" t="n"/>
      <c r="C304" s="9" t="n"/>
      <c r="D304" s="10" t="n"/>
      <c r="E304" s="11" t="n"/>
      <c r="F304" s="11" t="n"/>
      <c r="G304" s="12" t="n"/>
      <c r="H304" s="9" t="n"/>
      <c r="I304" s="9" t="n"/>
      <c r="J304" s="9" t="n"/>
      <c r="K304" s="13">
        <f>IF(OR(A304="",D304="",E304="",F304=""),"",IF(C304="Short",(E304-F304)*D304,(F304-E304)*D304))</f>
        <v/>
      </c>
      <c r="L304" s="13">
        <f>IF(K304="","",K304-N(G304))</f>
        <v/>
      </c>
      <c r="M304" s="14">
        <f>IF(L304="","",IF(L304&gt;0,"Win",IF(L304&lt;0,"Loss","Scratch")))</f>
        <v/>
      </c>
      <c r="N304" s="13">
        <f>IF(L304="","",SUM($L$4:L304))</f>
        <v/>
      </c>
    </row>
    <row r="305">
      <c r="A305" s="8" t="n"/>
      <c r="B305" s="9" t="n"/>
      <c r="C305" s="9" t="n"/>
      <c r="D305" s="10" t="n"/>
      <c r="E305" s="11" t="n"/>
      <c r="F305" s="11" t="n"/>
      <c r="G305" s="12" t="n"/>
      <c r="H305" s="9" t="n"/>
      <c r="I305" s="9" t="n"/>
      <c r="J305" s="9" t="n"/>
      <c r="K305" s="13">
        <f>IF(OR(A305="",D305="",E305="",F305=""),"",IF(C305="Short",(E305-F305)*D305,(F305-E305)*D305))</f>
        <v/>
      </c>
      <c r="L305" s="13">
        <f>IF(K305="","",K305-N(G305))</f>
        <v/>
      </c>
      <c r="M305" s="14">
        <f>IF(L305="","",IF(L305&gt;0,"Win",IF(L305&lt;0,"Loss","Scratch")))</f>
        <v/>
      </c>
      <c r="N305" s="13">
        <f>IF(L305="","",SUM($L$4:L305))</f>
        <v/>
      </c>
    </row>
    <row r="306">
      <c r="A306" s="8" t="n"/>
      <c r="B306" s="9" t="n"/>
      <c r="C306" s="9" t="n"/>
      <c r="D306" s="10" t="n"/>
      <c r="E306" s="11" t="n"/>
      <c r="F306" s="11" t="n"/>
      <c r="G306" s="12" t="n"/>
      <c r="H306" s="9" t="n"/>
      <c r="I306" s="9" t="n"/>
      <c r="J306" s="9" t="n"/>
      <c r="K306" s="13">
        <f>IF(OR(A306="",D306="",E306="",F306=""),"",IF(C306="Short",(E306-F306)*D306,(F306-E306)*D306))</f>
        <v/>
      </c>
      <c r="L306" s="13">
        <f>IF(K306="","",K306-N(G306))</f>
        <v/>
      </c>
      <c r="M306" s="14">
        <f>IF(L306="","",IF(L306&gt;0,"Win",IF(L306&lt;0,"Loss","Scratch")))</f>
        <v/>
      </c>
      <c r="N306" s="13">
        <f>IF(L306="","",SUM($L$4:L306))</f>
        <v/>
      </c>
    </row>
    <row r="307">
      <c r="A307" s="8" t="n"/>
      <c r="B307" s="9" t="n"/>
      <c r="C307" s="9" t="n"/>
      <c r="D307" s="10" t="n"/>
      <c r="E307" s="11" t="n"/>
      <c r="F307" s="11" t="n"/>
      <c r="G307" s="12" t="n"/>
      <c r="H307" s="9" t="n"/>
      <c r="I307" s="9" t="n"/>
      <c r="J307" s="9" t="n"/>
      <c r="K307" s="13">
        <f>IF(OR(A307="",D307="",E307="",F307=""),"",IF(C307="Short",(E307-F307)*D307,(F307-E307)*D307))</f>
        <v/>
      </c>
      <c r="L307" s="13">
        <f>IF(K307="","",K307-N(G307))</f>
        <v/>
      </c>
      <c r="M307" s="14">
        <f>IF(L307="","",IF(L307&gt;0,"Win",IF(L307&lt;0,"Loss","Scratch")))</f>
        <v/>
      </c>
      <c r="N307" s="13">
        <f>IF(L307="","",SUM($L$4:L307))</f>
        <v/>
      </c>
    </row>
    <row r="308">
      <c r="A308" s="8" t="n"/>
      <c r="B308" s="9" t="n"/>
      <c r="C308" s="9" t="n"/>
      <c r="D308" s="10" t="n"/>
      <c r="E308" s="11" t="n"/>
      <c r="F308" s="11" t="n"/>
      <c r="G308" s="12" t="n"/>
      <c r="H308" s="9" t="n"/>
      <c r="I308" s="9" t="n"/>
      <c r="J308" s="9" t="n"/>
      <c r="K308" s="13">
        <f>IF(OR(A308="",D308="",E308="",F308=""),"",IF(C308="Short",(E308-F308)*D308,(F308-E308)*D308))</f>
        <v/>
      </c>
      <c r="L308" s="13">
        <f>IF(K308="","",K308-N(G308))</f>
        <v/>
      </c>
      <c r="M308" s="14">
        <f>IF(L308="","",IF(L308&gt;0,"Win",IF(L308&lt;0,"Loss","Scratch")))</f>
        <v/>
      </c>
      <c r="N308" s="13">
        <f>IF(L308="","",SUM($L$4:L308))</f>
        <v/>
      </c>
    </row>
    <row r="309">
      <c r="A309" s="8" t="n"/>
      <c r="B309" s="9" t="n"/>
      <c r="C309" s="9" t="n"/>
      <c r="D309" s="10" t="n"/>
      <c r="E309" s="11" t="n"/>
      <c r="F309" s="11" t="n"/>
      <c r="G309" s="12" t="n"/>
      <c r="H309" s="9" t="n"/>
      <c r="I309" s="9" t="n"/>
      <c r="J309" s="9" t="n"/>
      <c r="K309" s="13">
        <f>IF(OR(A309="",D309="",E309="",F309=""),"",IF(C309="Short",(E309-F309)*D309,(F309-E309)*D309))</f>
        <v/>
      </c>
      <c r="L309" s="13">
        <f>IF(K309="","",K309-N(G309))</f>
        <v/>
      </c>
      <c r="M309" s="14">
        <f>IF(L309="","",IF(L309&gt;0,"Win",IF(L309&lt;0,"Loss","Scratch")))</f>
        <v/>
      </c>
      <c r="N309" s="13">
        <f>IF(L309="","",SUM($L$4:L309))</f>
        <v/>
      </c>
    </row>
    <row r="310">
      <c r="A310" s="8" t="n"/>
      <c r="B310" s="9" t="n"/>
      <c r="C310" s="9" t="n"/>
      <c r="D310" s="10" t="n"/>
      <c r="E310" s="11" t="n"/>
      <c r="F310" s="11" t="n"/>
      <c r="G310" s="12" t="n"/>
      <c r="H310" s="9" t="n"/>
      <c r="I310" s="9" t="n"/>
      <c r="J310" s="9" t="n"/>
      <c r="K310" s="13">
        <f>IF(OR(A310="",D310="",E310="",F310=""),"",IF(C310="Short",(E310-F310)*D310,(F310-E310)*D310))</f>
        <v/>
      </c>
      <c r="L310" s="13">
        <f>IF(K310="","",K310-N(G310))</f>
        <v/>
      </c>
      <c r="M310" s="14">
        <f>IF(L310="","",IF(L310&gt;0,"Win",IF(L310&lt;0,"Loss","Scratch")))</f>
        <v/>
      </c>
      <c r="N310" s="13">
        <f>IF(L310="","",SUM($L$4:L310))</f>
        <v/>
      </c>
    </row>
    <row r="311">
      <c r="A311" s="8" t="n"/>
      <c r="B311" s="9" t="n"/>
      <c r="C311" s="9" t="n"/>
      <c r="D311" s="10" t="n"/>
      <c r="E311" s="11" t="n"/>
      <c r="F311" s="11" t="n"/>
      <c r="G311" s="12" t="n"/>
      <c r="H311" s="9" t="n"/>
      <c r="I311" s="9" t="n"/>
      <c r="J311" s="9" t="n"/>
      <c r="K311" s="13">
        <f>IF(OR(A311="",D311="",E311="",F311=""),"",IF(C311="Short",(E311-F311)*D311,(F311-E311)*D311))</f>
        <v/>
      </c>
      <c r="L311" s="13">
        <f>IF(K311="","",K311-N(G311))</f>
        <v/>
      </c>
      <c r="M311" s="14">
        <f>IF(L311="","",IF(L311&gt;0,"Win",IF(L311&lt;0,"Loss","Scratch")))</f>
        <v/>
      </c>
      <c r="N311" s="13">
        <f>IF(L311="","",SUM($L$4:L311))</f>
        <v/>
      </c>
    </row>
    <row r="312">
      <c r="A312" s="8" t="n"/>
      <c r="B312" s="9" t="n"/>
      <c r="C312" s="9" t="n"/>
      <c r="D312" s="10" t="n"/>
      <c r="E312" s="11" t="n"/>
      <c r="F312" s="11" t="n"/>
      <c r="G312" s="12" t="n"/>
      <c r="H312" s="9" t="n"/>
      <c r="I312" s="9" t="n"/>
      <c r="J312" s="9" t="n"/>
      <c r="K312" s="13">
        <f>IF(OR(A312="",D312="",E312="",F312=""),"",IF(C312="Short",(E312-F312)*D312,(F312-E312)*D312))</f>
        <v/>
      </c>
      <c r="L312" s="13">
        <f>IF(K312="","",K312-N(G312))</f>
        <v/>
      </c>
      <c r="M312" s="14">
        <f>IF(L312="","",IF(L312&gt;0,"Win",IF(L312&lt;0,"Loss","Scratch")))</f>
        <v/>
      </c>
      <c r="N312" s="13">
        <f>IF(L312="","",SUM($L$4:L312))</f>
        <v/>
      </c>
    </row>
    <row r="313">
      <c r="A313" s="8" t="n"/>
      <c r="B313" s="9" t="n"/>
      <c r="C313" s="9" t="n"/>
      <c r="D313" s="10" t="n"/>
      <c r="E313" s="11" t="n"/>
      <c r="F313" s="11" t="n"/>
      <c r="G313" s="12" t="n"/>
      <c r="H313" s="9" t="n"/>
      <c r="I313" s="9" t="n"/>
      <c r="J313" s="9" t="n"/>
      <c r="K313" s="13">
        <f>IF(OR(A313="",D313="",E313="",F313=""),"",IF(C313="Short",(E313-F313)*D313,(F313-E313)*D313))</f>
        <v/>
      </c>
      <c r="L313" s="13">
        <f>IF(K313="","",K313-N(G313))</f>
        <v/>
      </c>
      <c r="M313" s="14">
        <f>IF(L313="","",IF(L313&gt;0,"Win",IF(L313&lt;0,"Loss","Scratch")))</f>
        <v/>
      </c>
      <c r="N313" s="13">
        <f>IF(L313="","",SUM($L$4:L313))</f>
        <v/>
      </c>
    </row>
    <row r="314">
      <c r="A314" s="8" t="n"/>
      <c r="B314" s="9" t="n"/>
      <c r="C314" s="9" t="n"/>
      <c r="D314" s="10" t="n"/>
      <c r="E314" s="11" t="n"/>
      <c r="F314" s="11" t="n"/>
      <c r="G314" s="12" t="n"/>
      <c r="H314" s="9" t="n"/>
      <c r="I314" s="9" t="n"/>
      <c r="J314" s="9" t="n"/>
      <c r="K314" s="13">
        <f>IF(OR(A314="",D314="",E314="",F314=""),"",IF(C314="Short",(E314-F314)*D314,(F314-E314)*D314))</f>
        <v/>
      </c>
      <c r="L314" s="13">
        <f>IF(K314="","",K314-N(G314))</f>
        <v/>
      </c>
      <c r="M314" s="14">
        <f>IF(L314="","",IF(L314&gt;0,"Win",IF(L314&lt;0,"Loss","Scratch")))</f>
        <v/>
      </c>
      <c r="N314" s="13">
        <f>IF(L314="","",SUM($L$4:L314))</f>
        <v/>
      </c>
    </row>
    <row r="315">
      <c r="A315" s="8" t="n"/>
      <c r="B315" s="9" t="n"/>
      <c r="C315" s="9" t="n"/>
      <c r="D315" s="10" t="n"/>
      <c r="E315" s="11" t="n"/>
      <c r="F315" s="11" t="n"/>
      <c r="G315" s="12" t="n"/>
      <c r="H315" s="9" t="n"/>
      <c r="I315" s="9" t="n"/>
      <c r="J315" s="9" t="n"/>
      <c r="K315" s="13">
        <f>IF(OR(A315="",D315="",E315="",F315=""),"",IF(C315="Short",(E315-F315)*D315,(F315-E315)*D315))</f>
        <v/>
      </c>
      <c r="L315" s="13">
        <f>IF(K315="","",K315-N(G315))</f>
        <v/>
      </c>
      <c r="M315" s="14">
        <f>IF(L315="","",IF(L315&gt;0,"Win",IF(L315&lt;0,"Loss","Scratch")))</f>
        <v/>
      </c>
      <c r="N315" s="13">
        <f>IF(L315="","",SUM($L$4:L315))</f>
        <v/>
      </c>
    </row>
    <row r="316">
      <c r="A316" s="8" t="n"/>
      <c r="B316" s="9" t="n"/>
      <c r="C316" s="9" t="n"/>
      <c r="D316" s="10" t="n"/>
      <c r="E316" s="11" t="n"/>
      <c r="F316" s="11" t="n"/>
      <c r="G316" s="12" t="n"/>
      <c r="H316" s="9" t="n"/>
      <c r="I316" s="9" t="n"/>
      <c r="J316" s="9" t="n"/>
      <c r="K316" s="13">
        <f>IF(OR(A316="",D316="",E316="",F316=""),"",IF(C316="Short",(E316-F316)*D316,(F316-E316)*D316))</f>
        <v/>
      </c>
      <c r="L316" s="13">
        <f>IF(K316="","",K316-N(G316))</f>
        <v/>
      </c>
      <c r="M316" s="14">
        <f>IF(L316="","",IF(L316&gt;0,"Win",IF(L316&lt;0,"Loss","Scratch")))</f>
        <v/>
      </c>
      <c r="N316" s="13">
        <f>IF(L316="","",SUM($L$4:L316))</f>
        <v/>
      </c>
    </row>
    <row r="317">
      <c r="A317" s="8" t="n"/>
      <c r="B317" s="9" t="n"/>
      <c r="C317" s="9" t="n"/>
      <c r="D317" s="10" t="n"/>
      <c r="E317" s="11" t="n"/>
      <c r="F317" s="11" t="n"/>
      <c r="G317" s="12" t="n"/>
      <c r="H317" s="9" t="n"/>
      <c r="I317" s="9" t="n"/>
      <c r="J317" s="9" t="n"/>
      <c r="K317" s="13">
        <f>IF(OR(A317="",D317="",E317="",F317=""),"",IF(C317="Short",(E317-F317)*D317,(F317-E317)*D317))</f>
        <v/>
      </c>
      <c r="L317" s="13">
        <f>IF(K317="","",K317-N(G317))</f>
        <v/>
      </c>
      <c r="M317" s="14">
        <f>IF(L317="","",IF(L317&gt;0,"Win",IF(L317&lt;0,"Loss","Scratch")))</f>
        <v/>
      </c>
      <c r="N317" s="13">
        <f>IF(L317="","",SUM($L$4:L317))</f>
        <v/>
      </c>
    </row>
    <row r="318">
      <c r="A318" s="8" t="n"/>
      <c r="B318" s="9" t="n"/>
      <c r="C318" s="9" t="n"/>
      <c r="D318" s="10" t="n"/>
      <c r="E318" s="11" t="n"/>
      <c r="F318" s="11" t="n"/>
      <c r="G318" s="12" t="n"/>
      <c r="H318" s="9" t="n"/>
      <c r="I318" s="9" t="n"/>
      <c r="J318" s="9" t="n"/>
      <c r="K318" s="13">
        <f>IF(OR(A318="",D318="",E318="",F318=""),"",IF(C318="Short",(E318-F318)*D318,(F318-E318)*D318))</f>
        <v/>
      </c>
      <c r="L318" s="13">
        <f>IF(K318="","",K318-N(G318))</f>
        <v/>
      </c>
      <c r="M318" s="14">
        <f>IF(L318="","",IF(L318&gt;0,"Win",IF(L318&lt;0,"Loss","Scratch")))</f>
        <v/>
      </c>
      <c r="N318" s="13">
        <f>IF(L318="","",SUM($L$4:L318))</f>
        <v/>
      </c>
    </row>
    <row r="319">
      <c r="A319" s="8" t="n"/>
      <c r="B319" s="9" t="n"/>
      <c r="C319" s="9" t="n"/>
      <c r="D319" s="10" t="n"/>
      <c r="E319" s="11" t="n"/>
      <c r="F319" s="11" t="n"/>
      <c r="G319" s="12" t="n"/>
      <c r="H319" s="9" t="n"/>
      <c r="I319" s="9" t="n"/>
      <c r="J319" s="9" t="n"/>
      <c r="K319" s="13">
        <f>IF(OR(A319="",D319="",E319="",F319=""),"",IF(C319="Short",(E319-F319)*D319,(F319-E319)*D319))</f>
        <v/>
      </c>
      <c r="L319" s="13">
        <f>IF(K319="","",K319-N(G319))</f>
        <v/>
      </c>
      <c r="M319" s="14">
        <f>IF(L319="","",IF(L319&gt;0,"Win",IF(L319&lt;0,"Loss","Scratch")))</f>
        <v/>
      </c>
      <c r="N319" s="13">
        <f>IF(L319="","",SUM($L$4:L319))</f>
        <v/>
      </c>
    </row>
    <row r="320">
      <c r="A320" s="8" t="n"/>
      <c r="B320" s="9" t="n"/>
      <c r="C320" s="9" t="n"/>
      <c r="D320" s="10" t="n"/>
      <c r="E320" s="11" t="n"/>
      <c r="F320" s="11" t="n"/>
      <c r="G320" s="12" t="n"/>
      <c r="H320" s="9" t="n"/>
      <c r="I320" s="9" t="n"/>
      <c r="J320" s="9" t="n"/>
      <c r="K320" s="13">
        <f>IF(OR(A320="",D320="",E320="",F320=""),"",IF(C320="Short",(E320-F320)*D320,(F320-E320)*D320))</f>
        <v/>
      </c>
      <c r="L320" s="13">
        <f>IF(K320="","",K320-N(G320))</f>
        <v/>
      </c>
      <c r="M320" s="14">
        <f>IF(L320="","",IF(L320&gt;0,"Win",IF(L320&lt;0,"Loss","Scratch")))</f>
        <v/>
      </c>
      <c r="N320" s="13">
        <f>IF(L320="","",SUM($L$4:L320))</f>
        <v/>
      </c>
    </row>
    <row r="321">
      <c r="A321" s="8" t="n"/>
      <c r="B321" s="9" t="n"/>
      <c r="C321" s="9" t="n"/>
      <c r="D321" s="10" t="n"/>
      <c r="E321" s="11" t="n"/>
      <c r="F321" s="11" t="n"/>
      <c r="G321" s="12" t="n"/>
      <c r="H321" s="9" t="n"/>
      <c r="I321" s="9" t="n"/>
      <c r="J321" s="9" t="n"/>
      <c r="K321" s="13">
        <f>IF(OR(A321="",D321="",E321="",F321=""),"",IF(C321="Short",(E321-F321)*D321,(F321-E321)*D321))</f>
        <v/>
      </c>
      <c r="L321" s="13">
        <f>IF(K321="","",K321-N(G321))</f>
        <v/>
      </c>
      <c r="M321" s="14">
        <f>IF(L321="","",IF(L321&gt;0,"Win",IF(L321&lt;0,"Loss","Scratch")))</f>
        <v/>
      </c>
      <c r="N321" s="13">
        <f>IF(L321="","",SUM($L$4:L321))</f>
        <v/>
      </c>
    </row>
    <row r="322">
      <c r="A322" s="8" t="n"/>
      <c r="B322" s="9" t="n"/>
      <c r="C322" s="9" t="n"/>
      <c r="D322" s="10" t="n"/>
      <c r="E322" s="11" t="n"/>
      <c r="F322" s="11" t="n"/>
      <c r="G322" s="12" t="n"/>
      <c r="H322" s="9" t="n"/>
      <c r="I322" s="9" t="n"/>
      <c r="J322" s="9" t="n"/>
      <c r="K322" s="13">
        <f>IF(OR(A322="",D322="",E322="",F322=""),"",IF(C322="Short",(E322-F322)*D322,(F322-E322)*D322))</f>
        <v/>
      </c>
      <c r="L322" s="13">
        <f>IF(K322="","",K322-N(G322))</f>
        <v/>
      </c>
      <c r="M322" s="14">
        <f>IF(L322="","",IF(L322&gt;0,"Win",IF(L322&lt;0,"Loss","Scratch")))</f>
        <v/>
      </c>
      <c r="N322" s="13">
        <f>IF(L322="","",SUM($L$4:L322))</f>
        <v/>
      </c>
    </row>
    <row r="323">
      <c r="A323" s="8" t="n"/>
      <c r="B323" s="9" t="n"/>
      <c r="C323" s="9" t="n"/>
      <c r="D323" s="10" t="n"/>
      <c r="E323" s="11" t="n"/>
      <c r="F323" s="11" t="n"/>
      <c r="G323" s="12" t="n"/>
      <c r="H323" s="9" t="n"/>
      <c r="I323" s="9" t="n"/>
      <c r="J323" s="9" t="n"/>
      <c r="K323" s="13">
        <f>IF(OR(A323="",D323="",E323="",F323=""),"",IF(C323="Short",(E323-F323)*D323,(F323-E323)*D323))</f>
        <v/>
      </c>
      <c r="L323" s="13">
        <f>IF(K323="","",K323-N(G323))</f>
        <v/>
      </c>
      <c r="M323" s="14">
        <f>IF(L323="","",IF(L323&gt;0,"Win",IF(L323&lt;0,"Loss","Scratch")))</f>
        <v/>
      </c>
      <c r="N323" s="13">
        <f>IF(L323="","",SUM($L$4:L323))</f>
        <v/>
      </c>
    </row>
    <row r="324">
      <c r="A324" s="8" t="n"/>
      <c r="B324" s="9" t="n"/>
      <c r="C324" s="9" t="n"/>
      <c r="D324" s="10" t="n"/>
      <c r="E324" s="11" t="n"/>
      <c r="F324" s="11" t="n"/>
      <c r="G324" s="12" t="n"/>
      <c r="H324" s="9" t="n"/>
      <c r="I324" s="9" t="n"/>
      <c r="J324" s="9" t="n"/>
      <c r="K324" s="13">
        <f>IF(OR(A324="",D324="",E324="",F324=""),"",IF(C324="Short",(E324-F324)*D324,(F324-E324)*D324))</f>
        <v/>
      </c>
      <c r="L324" s="13">
        <f>IF(K324="","",K324-N(G324))</f>
        <v/>
      </c>
      <c r="M324" s="14">
        <f>IF(L324="","",IF(L324&gt;0,"Win",IF(L324&lt;0,"Loss","Scratch")))</f>
        <v/>
      </c>
      <c r="N324" s="13">
        <f>IF(L324="","",SUM($L$4:L324))</f>
        <v/>
      </c>
    </row>
    <row r="325">
      <c r="A325" s="8" t="n"/>
      <c r="B325" s="9" t="n"/>
      <c r="C325" s="9" t="n"/>
      <c r="D325" s="10" t="n"/>
      <c r="E325" s="11" t="n"/>
      <c r="F325" s="11" t="n"/>
      <c r="G325" s="12" t="n"/>
      <c r="H325" s="9" t="n"/>
      <c r="I325" s="9" t="n"/>
      <c r="J325" s="9" t="n"/>
      <c r="K325" s="13">
        <f>IF(OR(A325="",D325="",E325="",F325=""),"",IF(C325="Short",(E325-F325)*D325,(F325-E325)*D325))</f>
        <v/>
      </c>
      <c r="L325" s="13">
        <f>IF(K325="","",K325-N(G325))</f>
        <v/>
      </c>
      <c r="M325" s="14">
        <f>IF(L325="","",IF(L325&gt;0,"Win",IF(L325&lt;0,"Loss","Scratch")))</f>
        <v/>
      </c>
      <c r="N325" s="13">
        <f>IF(L325="","",SUM($L$4:L325))</f>
        <v/>
      </c>
    </row>
    <row r="326">
      <c r="A326" s="8" t="n"/>
      <c r="B326" s="9" t="n"/>
      <c r="C326" s="9" t="n"/>
      <c r="D326" s="10" t="n"/>
      <c r="E326" s="11" t="n"/>
      <c r="F326" s="11" t="n"/>
      <c r="G326" s="12" t="n"/>
      <c r="H326" s="9" t="n"/>
      <c r="I326" s="9" t="n"/>
      <c r="J326" s="9" t="n"/>
      <c r="K326" s="13">
        <f>IF(OR(A326="",D326="",E326="",F326=""),"",IF(C326="Short",(E326-F326)*D326,(F326-E326)*D326))</f>
        <v/>
      </c>
      <c r="L326" s="13">
        <f>IF(K326="","",K326-N(G326))</f>
        <v/>
      </c>
      <c r="M326" s="14">
        <f>IF(L326="","",IF(L326&gt;0,"Win",IF(L326&lt;0,"Loss","Scratch")))</f>
        <v/>
      </c>
      <c r="N326" s="13">
        <f>IF(L326="","",SUM($L$4:L326))</f>
        <v/>
      </c>
    </row>
    <row r="327">
      <c r="A327" s="8" t="n"/>
      <c r="B327" s="9" t="n"/>
      <c r="C327" s="9" t="n"/>
      <c r="D327" s="10" t="n"/>
      <c r="E327" s="11" t="n"/>
      <c r="F327" s="11" t="n"/>
      <c r="G327" s="12" t="n"/>
      <c r="H327" s="9" t="n"/>
      <c r="I327" s="9" t="n"/>
      <c r="J327" s="9" t="n"/>
      <c r="K327" s="13">
        <f>IF(OR(A327="",D327="",E327="",F327=""),"",IF(C327="Short",(E327-F327)*D327,(F327-E327)*D327))</f>
        <v/>
      </c>
      <c r="L327" s="13">
        <f>IF(K327="","",K327-N(G327))</f>
        <v/>
      </c>
      <c r="M327" s="14">
        <f>IF(L327="","",IF(L327&gt;0,"Win",IF(L327&lt;0,"Loss","Scratch")))</f>
        <v/>
      </c>
      <c r="N327" s="13">
        <f>IF(L327="","",SUM($L$4:L327))</f>
        <v/>
      </c>
    </row>
    <row r="328">
      <c r="A328" s="8" t="n"/>
      <c r="B328" s="9" t="n"/>
      <c r="C328" s="9" t="n"/>
      <c r="D328" s="10" t="n"/>
      <c r="E328" s="11" t="n"/>
      <c r="F328" s="11" t="n"/>
      <c r="G328" s="12" t="n"/>
      <c r="H328" s="9" t="n"/>
      <c r="I328" s="9" t="n"/>
      <c r="J328" s="9" t="n"/>
      <c r="K328" s="13">
        <f>IF(OR(A328="",D328="",E328="",F328=""),"",IF(C328="Short",(E328-F328)*D328,(F328-E328)*D328))</f>
        <v/>
      </c>
      <c r="L328" s="13">
        <f>IF(K328="","",K328-N(G328))</f>
        <v/>
      </c>
      <c r="M328" s="14">
        <f>IF(L328="","",IF(L328&gt;0,"Win",IF(L328&lt;0,"Loss","Scratch")))</f>
        <v/>
      </c>
      <c r="N328" s="13">
        <f>IF(L328="","",SUM($L$4:L328))</f>
        <v/>
      </c>
    </row>
    <row r="329">
      <c r="A329" s="8" t="n"/>
      <c r="B329" s="9" t="n"/>
      <c r="C329" s="9" t="n"/>
      <c r="D329" s="10" t="n"/>
      <c r="E329" s="11" t="n"/>
      <c r="F329" s="11" t="n"/>
      <c r="G329" s="12" t="n"/>
      <c r="H329" s="9" t="n"/>
      <c r="I329" s="9" t="n"/>
      <c r="J329" s="9" t="n"/>
      <c r="K329" s="13">
        <f>IF(OR(A329="",D329="",E329="",F329=""),"",IF(C329="Short",(E329-F329)*D329,(F329-E329)*D329))</f>
        <v/>
      </c>
      <c r="L329" s="13">
        <f>IF(K329="","",K329-N(G329))</f>
        <v/>
      </c>
      <c r="M329" s="14">
        <f>IF(L329="","",IF(L329&gt;0,"Win",IF(L329&lt;0,"Loss","Scratch")))</f>
        <v/>
      </c>
      <c r="N329" s="13">
        <f>IF(L329="","",SUM($L$4:L329))</f>
        <v/>
      </c>
    </row>
    <row r="330">
      <c r="A330" s="8" t="n"/>
      <c r="B330" s="9" t="n"/>
      <c r="C330" s="9" t="n"/>
      <c r="D330" s="10" t="n"/>
      <c r="E330" s="11" t="n"/>
      <c r="F330" s="11" t="n"/>
      <c r="G330" s="12" t="n"/>
      <c r="H330" s="9" t="n"/>
      <c r="I330" s="9" t="n"/>
      <c r="J330" s="9" t="n"/>
      <c r="K330" s="13">
        <f>IF(OR(A330="",D330="",E330="",F330=""),"",IF(C330="Short",(E330-F330)*D330,(F330-E330)*D330))</f>
        <v/>
      </c>
      <c r="L330" s="13">
        <f>IF(K330="","",K330-N(G330))</f>
        <v/>
      </c>
      <c r="M330" s="14">
        <f>IF(L330="","",IF(L330&gt;0,"Win",IF(L330&lt;0,"Loss","Scratch")))</f>
        <v/>
      </c>
      <c r="N330" s="13">
        <f>IF(L330="","",SUM($L$4:L330))</f>
        <v/>
      </c>
    </row>
    <row r="331">
      <c r="A331" s="8" t="n"/>
      <c r="B331" s="9" t="n"/>
      <c r="C331" s="9" t="n"/>
      <c r="D331" s="10" t="n"/>
      <c r="E331" s="11" t="n"/>
      <c r="F331" s="11" t="n"/>
      <c r="G331" s="12" t="n"/>
      <c r="H331" s="9" t="n"/>
      <c r="I331" s="9" t="n"/>
      <c r="J331" s="9" t="n"/>
      <c r="K331" s="13">
        <f>IF(OR(A331="",D331="",E331="",F331=""),"",IF(C331="Short",(E331-F331)*D331,(F331-E331)*D331))</f>
        <v/>
      </c>
      <c r="L331" s="13">
        <f>IF(K331="","",K331-N(G331))</f>
        <v/>
      </c>
      <c r="M331" s="14">
        <f>IF(L331="","",IF(L331&gt;0,"Win",IF(L331&lt;0,"Loss","Scratch")))</f>
        <v/>
      </c>
      <c r="N331" s="13">
        <f>IF(L331="","",SUM($L$4:L331))</f>
        <v/>
      </c>
    </row>
    <row r="332">
      <c r="A332" s="8" t="n"/>
      <c r="B332" s="9" t="n"/>
      <c r="C332" s="9" t="n"/>
      <c r="D332" s="10" t="n"/>
      <c r="E332" s="11" t="n"/>
      <c r="F332" s="11" t="n"/>
      <c r="G332" s="12" t="n"/>
      <c r="H332" s="9" t="n"/>
      <c r="I332" s="9" t="n"/>
      <c r="J332" s="9" t="n"/>
      <c r="K332" s="13">
        <f>IF(OR(A332="",D332="",E332="",F332=""),"",IF(C332="Short",(E332-F332)*D332,(F332-E332)*D332))</f>
        <v/>
      </c>
      <c r="L332" s="13">
        <f>IF(K332="","",K332-N(G332))</f>
        <v/>
      </c>
      <c r="M332" s="14">
        <f>IF(L332="","",IF(L332&gt;0,"Win",IF(L332&lt;0,"Loss","Scratch")))</f>
        <v/>
      </c>
      <c r="N332" s="13">
        <f>IF(L332="","",SUM($L$4:L332))</f>
        <v/>
      </c>
    </row>
    <row r="333">
      <c r="A333" s="8" t="n"/>
      <c r="B333" s="9" t="n"/>
      <c r="C333" s="9" t="n"/>
      <c r="D333" s="10" t="n"/>
      <c r="E333" s="11" t="n"/>
      <c r="F333" s="11" t="n"/>
      <c r="G333" s="12" t="n"/>
      <c r="H333" s="9" t="n"/>
      <c r="I333" s="9" t="n"/>
      <c r="J333" s="9" t="n"/>
      <c r="K333" s="13">
        <f>IF(OR(A333="",D333="",E333="",F333=""),"",IF(C333="Short",(E333-F333)*D333,(F333-E333)*D333))</f>
        <v/>
      </c>
      <c r="L333" s="13">
        <f>IF(K333="","",K333-N(G333))</f>
        <v/>
      </c>
      <c r="M333" s="14">
        <f>IF(L333="","",IF(L333&gt;0,"Win",IF(L333&lt;0,"Loss","Scratch")))</f>
        <v/>
      </c>
      <c r="N333" s="13">
        <f>IF(L333="","",SUM($L$4:L333))</f>
        <v/>
      </c>
    </row>
    <row r="334">
      <c r="A334" s="8" t="n"/>
      <c r="B334" s="9" t="n"/>
      <c r="C334" s="9" t="n"/>
      <c r="D334" s="10" t="n"/>
      <c r="E334" s="11" t="n"/>
      <c r="F334" s="11" t="n"/>
      <c r="G334" s="12" t="n"/>
      <c r="H334" s="9" t="n"/>
      <c r="I334" s="9" t="n"/>
      <c r="J334" s="9" t="n"/>
      <c r="K334" s="13">
        <f>IF(OR(A334="",D334="",E334="",F334=""),"",IF(C334="Short",(E334-F334)*D334,(F334-E334)*D334))</f>
        <v/>
      </c>
      <c r="L334" s="13">
        <f>IF(K334="","",K334-N(G334))</f>
        <v/>
      </c>
      <c r="M334" s="14">
        <f>IF(L334="","",IF(L334&gt;0,"Win",IF(L334&lt;0,"Loss","Scratch")))</f>
        <v/>
      </c>
      <c r="N334" s="13">
        <f>IF(L334="","",SUM($L$4:L334))</f>
        <v/>
      </c>
    </row>
    <row r="335">
      <c r="A335" s="8" t="n"/>
      <c r="B335" s="9" t="n"/>
      <c r="C335" s="9" t="n"/>
      <c r="D335" s="10" t="n"/>
      <c r="E335" s="11" t="n"/>
      <c r="F335" s="11" t="n"/>
      <c r="G335" s="12" t="n"/>
      <c r="H335" s="9" t="n"/>
      <c r="I335" s="9" t="n"/>
      <c r="J335" s="9" t="n"/>
      <c r="K335" s="13">
        <f>IF(OR(A335="",D335="",E335="",F335=""),"",IF(C335="Short",(E335-F335)*D335,(F335-E335)*D335))</f>
        <v/>
      </c>
      <c r="L335" s="13">
        <f>IF(K335="","",K335-N(G335))</f>
        <v/>
      </c>
      <c r="M335" s="14">
        <f>IF(L335="","",IF(L335&gt;0,"Win",IF(L335&lt;0,"Loss","Scratch")))</f>
        <v/>
      </c>
      <c r="N335" s="13">
        <f>IF(L335="","",SUM($L$4:L335))</f>
        <v/>
      </c>
    </row>
    <row r="336">
      <c r="A336" s="8" t="n"/>
      <c r="B336" s="9" t="n"/>
      <c r="C336" s="9" t="n"/>
      <c r="D336" s="10" t="n"/>
      <c r="E336" s="11" t="n"/>
      <c r="F336" s="11" t="n"/>
      <c r="G336" s="12" t="n"/>
      <c r="H336" s="9" t="n"/>
      <c r="I336" s="9" t="n"/>
      <c r="J336" s="9" t="n"/>
      <c r="K336" s="13">
        <f>IF(OR(A336="",D336="",E336="",F336=""),"",IF(C336="Short",(E336-F336)*D336,(F336-E336)*D336))</f>
        <v/>
      </c>
      <c r="L336" s="13">
        <f>IF(K336="","",K336-N(G336))</f>
        <v/>
      </c>
      <c r="M336" s="14">
        <f>IF(L336="","",IF(L336&gt;0,"Win",IF(L336&lt;0,"Loss","Scratch")))</f>
        <v/>
      </c>
      <c r="N336" s="13">
        <f>IF(L336="","",SUM($L$4:L336))</f>
        <v/>
      </c>
    </row>
    <row r="337">
      <c r="A337" s="8" t="n"/>
      <c r="B337" s="9" t="n"/>
      <c r="C337" s="9" t="n"/>
      <c r="D337" s="10" t="n"/>
      <c r="E337" s="11" t="n"/>
      <c r="F337" s="11" t="n"/>
      <c r="G337" s="12" t="n"/>
      <c r="H337" s="9" t="n"/>
      <c r="I337" s="9" t="n"/>
      <c r="J337" s="9" t="n"/>
      <c r="K337" s="13">
        <f>IF(OR(A337="",D337="",E337="",F337=""),"",IF(C337="Short",(E337-F337)*D337,(F337-E337)*D337))</f>
        <v/>
      </c>
      <c r="L337" s="13">
        <f>IF(K337="","",K337-N(G337))</f>
        <v/>
      </c>
      <c r="M337" s="14">
        <f>IF(L337="","",IF(L337&gt;0,"Win",IF(L337&lt;0,"Loss","Scratch")))</f>
        <v/>
      </c>
      <c r="N337" s="13">
        <f>IF(L337="","",SUM($L$4:L337))</f>
        <v/>
      </c>
    </row>
    <row r="338">
      <c r="A338" s="8" t="n"/>
      <c r="B338" s="9" t="n"/>
      <c r="C338" s="9" t="n"/>
      <c r="D338" s="10" t="n"/>
      <c r="E338" s="11" t="n"/>
      <c r="F338" s="11" t="n"/>
      <c r="G338" s="12" t="n"/>
      <c r="H338" s="9" t="n"/>
      <c r="I338" s="9" t="n"/>
      <c r="J338" s="9" t="n"/>
      <c r="K338" s="13">
        <f>IF(OR(A338="",D338="",E338="",F338=""),"",IF(C338="Short",(E338-F338)*D338,(F338-E338)*D338))</f>
        <v/>
      </c>
      <c r="L338" s="13">
        <f>IF(K338="","",K338-N(G338))</f>
        <v/>
      </c>
      <c r="M338" s="14">
        <f>IF(L338="","",IF(L338&gt;0,"Win",IF(L338&lt;0,"Loss","Scratch")))</f>
        <v/>
      </c>
      <c r="N338" s="13">
        <f>IF(L338="","",SUM($L$4:L338))</f>
        <v/>
      </c>
    </row>
    <row r="339">
      <c r="A339" s="8" t="n"/>
      <c r="B339" s="9" t="n"/>
      <c r="C339" s="9" t="n"/>
      <c r="D339" s="10" t="n"/>
      <c r="E339" s="11" t="n"/>
      <c r="F339" s="11" t="n"/>
      <c r="G339" s="12" t="n"/>
      <c r="H339" s="9" t="n"/>
      <c r="I339" s="9" t="n"/>
      <c r="J339" s="9" t="n"/>
      <c r="K339" s="13">
        <f>IF(OR(A339="",D339="",E339="",F339=""),"",IF(C339="Short",(E339-F339)*D339,(F339-E339)*D339))</f>
        <v/>
      </c>
      <c r="L339" s="13">
        <f>IF(K339="","",K339-N(G339))</f>
        <v/>
      </c>
      <c r="M339" s="14">
        <f>IF(L339="","",IF(L339&gt;0,"Win",IF(L339&lt;0,"Loss","Scratch")))</f>
        <v/>
      </c>
      <c r="N339" s="13">
        <f>IF(L339="","",SUM($L$4:L339))</f>
        <v/>
      </c>
    </row>
    <row r="340">
      <c r="A340" s="8" t="n"/>
      <c r="B340" s="9" t="n"/>
      <c r="C340" s="9" t="n"/>
      <c r="D340" s="10" t="n"/>
      <c r="E340" s="11" t="n"/>
      <c r="F340" s="11" t="n"/>
      <c r="G340" s="12" t="n"/>
      <c r="H340" s="9" t="n"/>
      <c r="I340" s="9" t="n"/>
      <c r="J340" s="9" t="n"/>
      <c r="K340" s="13">
        <f>IF(OR(A340="",D340="",E340="",F340=""),"",IF(C340="Short",(E340-F340)*D340,(F340-E340)*D340))</f>
        <v/>
      </c>
      <c r="L340" s="13">
        <f>IF(K340="","",K340-N(G340))</f>
        <v/>
      </c>
      <c r="M340" s="14">
        <f>IF(L340="","",IF(L340&gt;0,"Win",IF(L340&lt;0,"Loss","Scratch")))</f>
        <v/>
      </c>
      <c r="N340" s="13">
        <f>IF(L340="","",SUM($L$4:L340))</f>
        <v/>
      </c>
    </row>
    <row r="341">
      <c r="A341" s="8" t="n"/>
      <c r="B341" s="9" t="n"/>
      <c r="C341" s="9" t="n"/>
      <c r="D341" s="10" t="n"/>
      <c r="E341" s="11" t="n"/>
      <c r="F341" s="11" t="n"/>
      <c r="G341" s="12" t="n"/>
      <c r="H341" s="9" t="n"/>
      <c r="I341" s="9" t="n"/>
      <c r="J341" s="9" t="n"/>
      <c r="K341" s="13">
        <f>IF(OR(A341="",D341="",E341="",F341=""),"",IF(C341="Short",(E341-F341)*D341,(F341-E341)*D341))</f>
        <v/>
      </c>
      <c r="L341" s="13">
        <f>IF(K341="","",K341-N(G341))</f>
        <v/>
      </c>
      <c r="M341" s="14">
        <f>IF(L341="","",IF(L341&gt;0,"Win",IF(L341&lt;0,"Loss","Scratch")))</f>
        <v/>
      </c>
      <c r="N341" s="13">
        <f>IF(L341="","",SUM($L$4:L341))</f>
        <v/>
      </c>
    </row>
    <row r="342">
      <c r="A342" s="8" t="n"/>
      <c r="B342" s="9" t="n"/>
      <c r="C342" s="9" t="n"/>
      <c r="D342" s="10" t="n"/>
      <c r="E342" s="11" t="n"/>
      <c r="F342" s="11" t="n"/>
      <c r="G342" s="12" t="n"/>
      <c r="H342" s="9" t="n"/>
      <c r="I342" s="9" t="n"/>
      <c r="J342" s="9" t="n"/>
      <c r="K342" s="13">
        <f>IF(OR(A342="",D342="",E342="",F342=""),"",IF(C342="Short",(E342-F342)*D342,(F342-E342)*D342))</f>
        <v/>
      </c>
      <c r="L342" s="13">
        <f>IF(K342="","",K342-N(G342))</f>
        <v/>
      </c>
      <c r="M342" s="14">
        <f>IF(L342="","",IF(L342&gt;0,"Win",IF(L342&lt;0,"Loss","Scratch")))</f>
        <v/>
      </c>
      <c r="N342" s="13">
        <f>IF(L342="","",SUM($L$4:L342))</f>
        <v/>
      </c>
    </row>
    <row r="343">
      <c r="A343" s="8" t="n"/>
      <c r="B343" s="9" t="n"/>
      <c r="C343" s="9" t="n"/>
      <c r="D343" s="10" t="n"/>
      <c r="E343" s="11" t="n"/>
      <c r="F343" s="11" t="n"/>
      <c r="G343" s="12" t="n"/>
      <c r="H343" s="9" t="n"/>
      <c r="I343" s="9" t="n"/>
      <c r="J343" s="9" t="n"/>
      <c r="K343" s="13">
        <f>IF(OR(A343="",D343="",E343="",F343=""),"",IF(C343="Short",(E343-F343)*D343,(F343-E343)*D343))</f>
        <v/>
      </c>
      <c r="L343" s="13">
        <f>IF(K343="","",K343-N(G343))</f>
        <v/>
      </c>
      <c r="M343" s="14">
        <f>IF(L343="","",IF(L343&gt;0,"Win",IF(L343&lt;0,"Loss","Scratch")))</f>
        <v/>
      </c>
      <c r="N343" s="13">
        <f>IF(L343="","",SUM($L$4:L343))</f>
        <v/>
      </c>
    </row>
    <row r="344">
      <c r="A344" s="8" t="n"/>
      <c r="B344" s="9" t="n"/>
      <c r="C344" s="9" t="n"/>
      <c r="D344" s="10" t="n"/>
      <c r="E344" s="11" t="n"/>
      <c r="F344" s="11" t="n"/>
      <c r="G344" s="12" t="n"/>
      <c r="H344" s="9" t="n"/>
      <c r="I344" s="9" t="n"/>
      <c r="J344" s="9" t="n"/>
      <c r="K344" s="13">
        <f>IF(OR(A344="",D344="",E344="",F344=""),"",IF(C344="Short",(E344-F344)*D344,(F344-E344)*D344))</f>
        <v/>
      </c>
      <c r="L344" s="13">
        <f>IF(K344="","",K344-N(G344))</f>
        <v/>
      </c>
      <c r="M344" s="14">
        <f>IF(L344="","",IF(L344&gt;0,"Win",IF(L344&lt;0,"Loss","Scratch")))</f>
        <v/>
      </c>
      <c r="N344" s="13">
        <f>IF(L344="","",SUM($L$4:L344))</f>
        <v/>
      </c>
    </row>
    <row r="345">
      <c r="A345" s="8" t="n"/>
      <c r="B345" s="9" t="n"/>
      <c r="C345" s="9" t="n"/>
      <c r="D345" s="10" t="n"/>
      <c r="E345" s="11" t="n"/>
      <c r="F345" s="11" t="n"/>
      <c r="G345" s="12" t="n"/>
      <c r="H345" s="9" t="n"/>
      <c r="I345" s="9" t="n"/>
      <c r="J345" s="9" t="n"/>
      <c r="K345" s="13">
        <f>IF(OR(A345="",D345="",E345="",F345=""),"",IF(C345="Short",(E345-F345)*D345,(F345-E345)*D345))</f>
        <v/>
      </c>
      <c r="L345" s="13">
        <f>IF(K345="","",K345-N(G345))</f>
        <v/>
      </c>
      <c r="M345" s="14">
        <f>IF(L345="","",IF(L345&gt;0,"Win",IF(L345&lt;0,"Loss","Scratch")))</f>
        <v/>
      </c>
      <c r="N345" s="13">
        <f>IF(L345="","",SUM($L$4:L345))</f>
        <v/>
      </c>
    </row>
    <row r="346">
      <c r="A346" s="8" t="n"/>
      <c r="B346" s="9" t="n"/>
      <c r="C346" s="9" t="n"/>
      <c r="D346" s="10" t="n"/>
      <c r="E346" s="11" t="n"/>
      <c r="F346" s="11" t="n"/>
      <c r="G346" s="12" t="n"/>
      <c r="H346" s="9" t="n"/>
      <c r="I346" s="9" t="n"/>
      <c r="J346" s="9" t="n"/>
      <c r="K346" s="13">
        <f>IF(OR(A346="",D346="",E346="",F346=""),"",IF(C346="Short",(E346-F346)*D346,(F346-E346)*D346))</f>
        <v/>
      </c>
      <c r="L346" s="13">
        <f>IF(K346="","",K346-N(G346))</f>
        <v/>
      </c>
      <c r="M346" s="14">
        <f>IF(L346="","",IF(L346&gt;0,"Win",IF(L346&lt;0,"Loss","Scratch")))</f>
        <v/>
      </c>
      <c r="N346" s="13">
        <f>IF(L346="","",SUM($L$4:L346))</f>
        <v/>
      </c>
    </row>
    <row r="347">
      <c r="A347" s="8" t="n"/>
      <c r="B347" s="9" t="n"/>
      <c r="C347" s="9" t="n"/>
      <c r="D347" s="10" t="n"/>
      <c r="E347" s="11" t="n"/>
      <c r="F347" s="11" t="n"/>
      <c r="G347" s="12" t="n"/>
      <c r="H347" s="9" t="n"/>
      <c r="I347" s="9" t="n"/>
      <c r="J347" s="9" t="n"/>
      <c r="K347" s="13">
        <f>IF(OR(A347="",D347="",E347="",F347=""),"",IF(C347="Short",(E347-F347)*D347,(F347-E347)*D347))</f>
        <v/>
      </c>
      <c r="L347" s="13">
        <f>IF(K347="","",K347-N(G347))</f>
        <v/>
      </c>
      <c r="M347" s="14">
        <f>IF(L347="","",IF(L347&gt;0,"Win",IF(L347&lt;0,"Loss","Scratch")))</f>
        <v/>
      </c>
      <c r="N347" s="13">
        <f>IF(L347="","",SUM($L$4:L347))</f>
        <v/>
      </c>
    </row>
    <row r="348">
      <c r="A348" s="8" t="n"/>
      <c r="B348" s="9" t="n"/>
      <c r="C348" s="9" t="n"/>
      <c r="D348" s="10" t="n"/>
      <c r="E348" s="11" t="n"/>
      <c r="F348" s="11" t="n"/>
      <c r="G348" s="12" t="n"/>
      <c r="H348" s="9" t="n"/>
      <c r="I348" s="9" t="n"/>
      <c r="J348" s="9" t="n"/>
      <c r="K348" s="13">
        <f>IF(OR(A348="",D348="",E348="",F348=""),"",IF(C348="Short",(E348-F348)*D348,(F348-E348)*D348))</f>
        <v/>
      </c>
      <c r="L348" s="13">
        <f>IF(K348="","",K348-N(G348))</f>
        <v/>
      </c>
      <c r="M348" s="14">
        <f>IF(L348="","",IF(L348&gt;0,"Win",IF(L348&lt;0,"Loss","Scratch")))</f>
        <v/>
      </c>
      <c r="N348" s="13">
        <f>IF(L348="","",SUM($L$4:L348))</f>
        <v/>
      </c>
    </row>
    <row r="349">
      <c r="A349" s="8" t="n"/>
      <c r="B349" s="9" t="n"/>
      <c r="C349" s="9" t="n"/>
      <c r="D349" s="10" t="n"/>
      <c r="E349" s="11" t="n"/>
      <c r="F349" s="11" t="n"/>
      <c r="G349" s="12" t="n"/>
      <c r="H349" s="9" t="n"/>
      <c r="I349" s="9" t="n"/>
      <c r="J349" s="9" t="n"/>
      <c r="K349" s="13">
        <f>IF(OR(A349="",D349="",E349="",F349=""),"",IF(C349="Short",(E349-F349)*D349,(F349-E349)*D349))</f>
        <v/>
      </c>
      <c r="L349" s="13">
        <f>IF(K349="","",K349-N(G349))</f>
        <v/>
      </c>
      <c r="M349" s="14">
        <f>IF(L349="","",IF(L349&gt;0,"Win",IF(L349&lt;0,"Loss","Scratch")))</f>
        <v/>
      </c>
      <c r="N349" s="13">
        <f>IF(L349="","",SUM($L$4:L349))</f>
        <v/>
      </c>
    </row>
    <row r="350">
      <c r="A350" s="8" t="n"/>
      <c r="B350" s="9" t="n"/>
      <c r="C350" s="9" t="n"/>
      <c r="D350" s="10" t="n"/>
      <c r="E350" s="11" t="n"/>
      <c r="F350" s="11" t="n"/>
      <c r="G350" s="12" t="n"/>
      <c r="H350" s="9" t="n"/>
      <c r="I350" s="9" t="n"/>
      <c r="J350" s="9" t="n"/>
      <c r="K350" s="13">
        <f>IF(OR(A350="",D350="",E350="",F350=""),"",IF(C350="Short",(E350-F350)*D350,(F350-E350)*D350))</f>
        <v/>
      </c>
      <c r="L350" s="13">
        <f>IF(K350="","",K350-N(G350))</f>
        <v/>
      </c>
      <c r="M350" s="14">
        <f>IF(L350="","",IF(L350&gt;0,"Win",IF(L350&lt;0,"Loss","Scratch")))</f>
        <v/>
      </c>
      <c r="N350" s="13">
        <f>IF(L350="","",SUM($L$4:L350))</f>
        <v/>
      </c>
    </row>
    <row r="351">
      <c r="A351" s="8" t="n"/>
      <c r="B351" s="9" t="n"/>
      <c r="C351" s="9" t="n"/>
      <c r="D351" s="10" t="n"/>
      <c r="E351" s="11" t="n"/>
      <c r="F351" s="11" t="n"/>
      <c r="G351" s="12" t="n"/>
      <c r="H351" s="9" t="n"/>
      <c r="I351" s="9" t="n"/>
      <c r="J351" s="9" t="n"/>
      <c r="K351" s="13">
        <f>IF(OR(A351="",D351="",E351="",F351=""),"",IF(C351="Short",(E351-F351)*D351,(F351-E351)*D351))</f>
        <v/>
      </c>
      <c r="L351" s="13">
        <f>IF(K351="","",K351-N(G351))</f>
        <v/>
      </c>
      <c r="M351" s="14">
        <f>IF(L351="","",IF(L351&gt;0,"Win",IF(L351&lt;0,"Loss","Scratch")))</f>
        <v/>
      </c>
      <c r="N351" s="13">
        <f>IF(L351="","",SUM($L$4:L351))</f>
        <v/>
      </c>
    </row>
    <row r="352">
      <c r="A352" s="8" t="n"/>
      <c r="B352" s="9" t="n"/>
      <c r="C352" s="9" t="n"/>
      <c r="D352" s="10" t="n"/>
      <c r="E352" s="11" t="n"/>
      <c r="F352" s="11" t="n"/>
      <c r="G352" s="12" t="n"/>
      <c r="H352" s="9" t="n"/>
      <c r="I352" s="9" t="n"/>
      <c r="J352" s="9" t="n"/>
      <c r="K352" s="13">
        <f>IF(OR(A352="",D352="",E352="",F352=""),"",IF(C352="Short",(E352-F352)*D352,(F352-E352)*D352))</f>
        <v/>
      </c>
      <c r="L352" s="13">
        <f>IF(K352="","",K352-N(G352))</f>
        <v/>
      </c>
      <c r="M352" s="14">
        <f>IF(L352="","",IF(L352&gt;0,"Win",IF(L352&lt;0,"Loss","Scratch")))</f>
        <v/>
      </c>
      <c r="N352" s="13">
        <f>IF(L352="","",SUM($L$4:L352))</f>
        <v/>
      </c>
    </row>
    <row r="353">
      <c r="A353" s="8" t="n"/>
      <c r="B353" s="9" t="n"/>
      <c r="C353" s="9" t="n"/>
      <c r="D353" s="10" t="n"/>
      <c r="E353" s="11" t="n"/>
      <c r="F353" s="11" t="n"/>
      <c r="G353" s="12" t="n"/>
      <c r="H353" s="9" t="n"/>
      <c r="I353" s="9" t="n"/>
      <c r="J353" s="9" t="n"/>
      <c r="K353" s="13">
        <f>IF(OR(A353="",D353="",E353="",F353=""),"",IF(C353="Short",(E353-F353)*D353,(F353-E353)*D353))</f>
        <v/>
      </c>
      <c r="L353" s="13">
        <f>IF(K353="","",K353-N(G353))</f>
        <v/>
      </c>
      <c r="M353" s="14">
        <f>IF(L353="","",IF(L353&gt;0,"Win",IF(L353&lt;0,"Loss","Scratch")))</f>
        <v/>
      </c>
      <c r="N353" s="13">
        <f>IF(L353="","",SUM($L$4:L353))</f>
        <v/>
      </c>
    </row>
    <row r="354">
      <c r="A354" s="8" t="n"/>
      <c r="B354" s="9" t="n"/>
      <c r="C354" s="9" t="n"/>
      <c r="D354" s="10" t="n"/>
      <c r="E354" s="11" t="n"/>
      <c r="F354" s="11" t="n"/>
      <c r="G354" s="12" t="n"/>
      <c r="H354" s="9" t="n"/>
      <c r="I354" s="9" t="n"/>
      <c r="J354" s="9" t="n"/>
      <c r="K354" s="13">
        <f>IF(OR(A354="",D354="",E354="",F354=""),"",IF(C354="Short",(E354-F354)*D354,(F354-E354)*D354))</f>
        <v/>
      </c>
      <c r="L354" s="13">
        <f>IF(K354="","",K354-N(G354))</f>
        <v/>
      </c>
      <c r="M354" s="14">
        <f>IF(L354="","",IF(L354&gt;0,"Win",IF(L354&lt;0,"Loss","Scratch")))</f>
        <v/>
      </c>
      <c r="N354" s="13">
        <f>IF(L354="","",SUM($L$4:L354))</f>
        <v/>
      </c>
    </row>
    <row r="355">
      <c r="A355" s="8" t="n"/>
      <c r="B355" s="9" t="n"/>
      <c r="C355" s="9" t="n"/>
      <c r="D355" s="10" t="n"/>
      <c r="E355" s="11" t="n"/>
      <c r="F355" s="11" t="n"/>
      <c r="G355" s="12" t="n"/>
      <c r="H355" s="9" t="n"/>
      <c r="I355" s="9" t="n"/>
      <c r="J355" s="9" t="n"/>
      <c r="K355" s="13">
        <f>IF(OR(A355="",D355="",E355="",F355=""),"",IF(C355="Short",(E355-F355)*D355,(F355-E355)*D355))</f>
        <v/>
      </c>
      <c r="L355" s="13">
        <f>IF(K355="","",K355-N(G355))</f>
        <v/>
      </c>
      <c r="M355" s="14">
        <f>IF(L355="","",IF(L355&gt;0,"Win",IF(L355&lt;0,"Loss","Scratch")))</f>
        <v/>
      </c>
      <c r="N355" s="13">
        <f>IF(L355="","",SUM($L$4:L355))</f>
        <v/>
      </c>
    </row>
    <row r="356">
      <c r="A356" s="8" t="n"/>
      <c r="B356" s="9" t="n"/>
      <c r="C356" s="9" t="n"/>
      <c r="D356" s="10" t="n"/>
      <c r="E356" s="11" t="n"/>
      <c r="F356" s="11" t="n"/>
      <c r="G356" s="12" t="n"/>
      <c r="H356" s="9" t="n"/>
      <c r="I356" s="9" t="n"/>
      <c r="J356" s="9" t="n"/>
      <c r="K356" s="13">
        <f>IF(OR(A356="",D356="",E356="",F356=""),"",IF(C356="Short",(E356-F356)*D356,(F356-E356)*D356))</f>
        <v/>
      </c>
      <c r="L356" s="13">
        <f>IF(K356="","",K356-N(G356))</f>
        <v/>
      </c>
      <c r="M356" s="14">
        <f>IF(L356="","",IF(L356&gt;0,"Win",IF(L356&lt;0,"Loss","Scratch")))</f>
        <v/>
      </c>
      <c r="N356" s="13">
        <f>IF(L356="","",SUM($L$4:L356))</f>
        <v/>
      </c>
    </row>
    <row r="357">
      <c r="A357" s="8" t="n"/>
      <c r="B357" s="9" t="n"/>
      <c r="C357" s="9" t="n"/>
      <c r="D357" s="10" t="n"/>
      <c r="E357" s="11" t="n"/>
      <c r="F357" s="11" t="n"/>
      <c r="G357" s="12" t="n"/>
      <c r="H357" s="9" t="n"/>
      <c r="I357" s="9" t="n"/>
      <c r="J357" s="9" t="n"/>
      <c r="K357" s="13">
        <f>IF(OR(A357="",D357="",E357="",F357=""),"",IF(C357="Short",(E357-F357)*D357,(F357-E357)*D357))</f>
        <v/>
      </c>
      <c r="L357" s="13">
        <f>IF(K357="","",K357-N(G357))</f>
        <v/>
      </c>
      <c r="M357" s="14">
        <f>IF(L357="","",IF(L357&gt;0,"Win",IF(L357&lt;0,"Loss","Scratch")))</f>
        <v/>
      </c>
      <c r="N357" s="13">
        <f>IF(L357="","",SUM($L$4:L357))</f>
        <v/>
      </c>
    </row>
    <row r="358">
      <c r="A358" s="8" t="n"/>
      <c r="B358" s="9" t="n"/>
      <c r="C358" s="9" t="n"/>
      <c r="D358" s="10" t="n"/>
      <c r="E358" s="11" t="n"/>
      <c r="F358" s="11" t="n"/>
      <c r="G358" s="12" t="n"/>
      <c r="H358" s="9" t="n"/>
      <c r="I358" s="9" t="n"/>
      <c r="J358" s="9" t="n"/>
      <c r="K358" s="13">
        <f>IF(OR(A358="",D358="",E358="",F358=""),"",IF(C358="Short",(E358-F358)*D358,(F358-E358)*D358))</f>
        <v/>
      </c>
      <c r="L358" s="13">
        <f>IF(K358="","",K358-N(G358))</f>
        <v/>
      </c>
      <c r="M358" s="14">
        <f>IF(L358="","",IF(L358&gt;0,"Win",IF(L358&lt;0,"Loss","Scratch")))</f>
        <v/>
      </c>
      <c r="N358" s="13">
        <f>IF(L358="","",SUM($L$4:L358))</f>
        <v/>
      </c>
    </row>
    <row r="359">
      <c r="A359" s="8" t="n"/>
      <c r="B359" s="9" t="n"/>
      <c r="C359" s="9" t="n"/>
      <c r="D359" s="10" t="n"/>
      <c r="E359" s="11" t="n"/>
      <c r="F359" s="11" t="n"/>
      <c r="G359" s="12" t="n"/>
      <c r="H359" s="9" t="n"/>
      <c r="I359" s="9" t="n"/>
      <c r="J359" s="9" t="n"/>
      <c r="K359" s="13">
        <f>IF(OR(A359="",D359="",E359="",F359=""),"",IF(C359="Short",(E359-F359)*D359,(F359-E359)*D359))</f>
        <v/>
      </c>
      <c r="L359" s="13">
        <f>IF(K359="","",K359-N(G359))</f>
        <v/>
      </c>
      <c r="M359" s="14">
        <f>IF(L359="","",IF(L359&gt;0,"Win",IF(L359&lt;0,"Loss","Scratch")))</f>
        <v/>
      </c>
      <c r="N359" s="13">
        <f>IF(L359="","",SUM($L$4:L359))</f>
        <v/>
      </c>
    </row>
    <row r="360">
      <c r="A360" s="8" t="n"/>
      <c r="B360" s="9" t="n"/>
      <c r="C360" s="9" t="n"/>
      <c r="D360" s="10" t="n"/>
      <c r="E360" s="11" t="n"/>
      <c r="F360" s="11" t="n"/>
      <c r="G360" s="12" t="n"/>
      <c r="H360" s="9" t="n"/>
      <c r="I360" s="9" t="n"/>
      <c r="J360" s="9" t="n"/>
      <c r="K360" s="13">
        <f>IF(OR(A360="",D360="",E360="",F360=""),"",IF(C360="Short",(E360-F360)*D360,(F360-E360)*D360))</f>
        <v/>
      </c>
      <c r="L360" s="13">
        <f>IF(K360="","",K360-N(G360))</f>
        <v/>
      </c>
      <c r="M360" s="14">
        <f>IF(L360="","",IF(L360&gt;0,"Win",IF(L360&lt;0,"Loss","Scratch")))</f>
        <v/>
      </c>
      <c r="N360" s="13">
        <f>IF(L360="","",SUM($L$4:L360))</f>
        <v/>
      </c>
    </row>
    <row r="361">
      <c r="A361" s="8" t="n"/>
      <c r="B361" s="9" t="n"/>
      <c r="C361" s="9" t="n"/>
      <c r="D361" s="10" t="n"/>
      <c r="E361" s="11" t="n"/>
      <c r="F361" s="11" t="n"/>
      <c r="G361" s="12" t="n"/>
      <c r="H361" s="9" t="n"/>
      <c r="I361" s="9" t="n"/>
      <c r="J361" s="9" t="n"/>
      <c r="K361" s="13">
        <f>IF(OR(A361="",D361="",E361="",F361=""),"",IF(C361="Short",(E361-F361)*D361,(F361-E361)*D361))</f>
        <v/>
      </c>
      <c r="L361" s="13">
        <f>IF(K361="","",K361-N(G361))</f>
        <v/>
      </c>
      <c r="M361" s="14">
        <f>IF(L361="","",IF(L361&gt;0,"Win",IF(L361&lt;0,"Loss","Scratch")))</f>
        <v/>
      </c>
      <c r="N361" s="13">
        <f>IF(L361="","",SUM($L$4:L361))</f>
        <v/>
      </c>
    </row>
    <row r="362">
      <c r="A362" s="8" t="n"/>
      <c r="B362" s="9" t="n"/>
      <c r="C362" s="9" t="n"/>
      <c r="D362" s="10" t="n"/>
      <c r="E362" s="11" t="n"/>
      <c r="F362" s="11" t="n"/>
      <c r="G362" s="12" t="n"/>
      <c r="H362" s="9" t="n"/>
      <c r="I362" s="9" t="n"/>
      <c r="J362" s="9" t="n"/>
      <c r="K362" s="13">
        <f>IF(OR(A362="",D362="",E362="",F362=""),"",IF(C362="Short",(E362-F362)*D362,(F362-E362)*D362))</f>
        <v/>
      </c>
      <c r="L362" s="13">
        <f>IF(K362="","",K362-N(G362))</f>
        <v/>
      </c>
      <c r="M362" s="14">
        <f>IF(L362="","",IF(L362&gt;0,"Win",IF(L362&lt;0,"Loss","Scratch")))</f>
        <v/>
      </c>
      <c r="N362" s="13">
        <f>IF(L362="","",SUM($L$4:L362))</f>
        <v/>
      </c>
    </row>
    <row r="363">
      <c r="A363" s="8" t="n"/>
      <c r="B363" s="9" t="n"/>
      <c r="C363" s="9" t="n"/>
      <c r="D363" s="10" t="n"/>
      <c r="E363" s="11" t="n"/>
      <c r="F363" s="11" t="n"/>
      <c r="G363" s="12" t="n"/>
      <c r="H363" s="9" t="n"/>
      <c r="I363" s="9" t="n"/>
      <c r="J363" s="9" t="n"/>
      <c r="K363" s="13">
        <f>IF(OR(A363="",D363="",E363="",F363=""),"",IF(C363="Short",(E363-F363)*D363,(F363-E363)*D363))</f>
        <v/>
      </c>
      <c r="L363" s="13">
        <f>IF(K363="","",K363-N(G363))</f>
        <v/>
      </c>
      <c r="M363" s="14">
        <f>IF(L363="","",IF(L363&gt;0,"Win",IF(L363&lt;0,"Loss","Scratch")))</f>
        <v/>
      </c>
      <c r="N363" s="13">
        <f>IF(L363="","",SUM($L$4:L363))</f>
        <v/>
      </c>
    </row>
    <row r="364">
      <c r="A364" s="8" t="n"/>
      <c r="B364" s="9" t="n"/>
      <c r="C364" s="9" t="n"/>
      <c r="D364" s="10" t="n"/>
      <c r="E364" s="11" t="n"/>
      <c r="F364" s="11" t="n"/>
      <c r="G364" s="12" t="n"/>
      <c r="H364" s="9" t="n"/>
      <c r="I364" s="9" t="n"/>
      <c r="J364" s="9" t="n"/>
      <c r="K364" s="13">
        <f>IF(OR(A364="",D364="",E364="",F364=""),"",IF(C364="Short",(E364-F364)*D364,(F364-E364)*D364))</f>
        <v/>
      </c>
      <c r="L364" s="13">
        <f>IF(K364="","",K364-N(G364))</f>
        <v/>
      </c>
      <c r="M364" s="14">
        <f>IF(L364="","",IF(L364&gt;0,"Win",IF(L364&lt;0,"Loss","Scratch")))</f>
        <v/>
      </c>
      <c r="N364" s="13">
        <f>IF(L364="","",SUM($L$4:L364))</f>
        <v/>
      </c>
    </row>
    <row r="365">
      <c r="A365" s="8" t="n"/>
      <c r="B365" s="9" t="n"/>
      <c r="C365" s="9" t="n"/>
      <c r="D365" s="10" t="n"/>
      <c r="E365" s="11" t="n"/>
      <c r="F365" s="11" t="n"/>
      <c r="G365" s="12" t="n"/>
      <c r="H365" s="9" t="n"/>
      <c r="I365" s="9" t="n"/>
      <c r="J365" s="9" t="n"/>
      <c r="K365" s="13">
        <f>IF(OR(A365="",D365="",E365="",F365=""),"",IF(C365="Short",(E365-F365)*D365,(F365-E365)*D365))</f>
        <v/>
      </c>
      <c r="L365" s="13">
        <f>IF(K365="","",K365-N(G365))</f>
        <v/>
      </c>
      <c r="M365" s="14">
        <f>IF(L365="","",IF(L365&gt;0,"Win",IF(L365&lt;0,"Loss","Scratch")))</f>
        <v/>
      </c>
      <c r="N365" s="13">
        <f>IF(L365="","",SUM($L$4:L365))</f>
        <v/>
      </c>
    </row>
    <row r="366">
      <c r="A366" s="8" t="n"/>
      <c r="B366" s="9" t="n"/>
      <c r="C366" s="9" t="n"/>
      <c r="D366" s="10" t="n"/>
      <c r="E366" s="11" t="n"/>
      <c r="F366" s="11" t="n"/>
      <c r="G366" s="12" t="n"/>
      <c r="H366" s="9" t="n"/>
      <c r="I366" s="9" t="n"/>
      <c r="J366" s="9" t="n"/>
      <c r="K366" s="13">
        <f>IF(OR(A366="",D366="",E366="",F366=""),"",IF(C366="Short",(E366-F366)*D366,(F366-E366)*D366))</f>
        <v/>
      </c>
      <c r="L366" s="13">
        <f>IF(K366="","",K366-N(G366))</f>
        <v/>
      </c>
      <c r="M366" s="14">
        <f>IF(L366="","",IF(L366&gt;0,"Win",IF(L366&lt;0,"Loss","Scratch")))</f>
        <v/>
      </c>
      <c r="N366" s="13">
        <f>IF(L366="","",SUM($L$4:L366))</f>
        <v/>
      </c>
    </row>
    <row r="367">
      <c r="A367" s="8" t="n"/>
      <c r="B367" s="9" t="n"/>
      <c r="C367" s="9" t="n"/>
      <c r="D367" s="10" t="n"/>
      <c r="E367" s="11" t="n"/>
      <c r="F367" s="11" t="n"/>
      <c r="G367" s="12" t="n"/>
      <c r="H367" s="9" t="n"/>
      <c r="I367" s="9" t="n"/>
      <c r="J367" s="9" t="n"/>
      <c r="K367" s="13">
        <f>IF(OR(A367="",D367="",E367="",F367=""),"",IF(C367="Short",(E367-F367)*D367,(F367-E367)*D367))</f>
        <v/>
      </c>
      <c r="L367" s="13">
        <f>IF(K367="","",K367-N(G367))</f>
        <v/>
      </c>
      <c r="M367" s="14">
        <f>IF(L367="","",IF(L367&gt;0,"Win",IF(L367&lt;0,"Loss","Scratch")))</f>
        <v/>
      </c>
      <c r="N367" s="13">
        <f>IF(L367="","",SUM($L$4:L367))</f>
        <v/>
      </c>
    </row>
    <row r="368">
      <c r="A368" s="8" t="n"/>
      <c r="B368" s="9" t="n"/>
      <c r="C368" s="9" t="n"/>
      <c r="D368" s="10" t="n"/>
      <c r="E368" s="11" t="n"/>
      <c r="F368" s="11" t="n"/>
      <c r="G368" s="12" t="n"/>
      <c r="H368" s="9" t="n"/>
      <c r="I368" s="9" t="n"/>
      <c r="J368" s="9" t="n"/>
      <c r="K368" s="13">
        <f>IF(OR(A368="",D368="",E368="",F368=""),"",IF(C368="Short",(E368-F368)*D368,(F368-E368)*D368))</f>
        <v/>
      </c>
      <c r="L368" s="13">
        <f>IF(K368="","",K368-N(G368))</f>
        <v/>
      </c>
      <c r="M368" s="14">
        <f>IF(L368="","",IF(L368&gt;0,"Win",IF(L368&lt;0,"Loss","Scratch")))</f>
        <v/>
      </c>
      <c r="N368" s="13">
        <f>IF(L368="","",SUM($L$4:L368))</f>
        <v/>
      </c>
    </row>
    <row r="369">
      <c r="A369" s="8" t="n"/>
      <c r="B369" s="9" t="n"/>
      <c r="C369" s="9" t="n"/>
      <c r="D369" s="10" t="n"/>
      <c r="E369" s="11" t="n"/>
      <c r="F369" s="11" t="n"/>
      <c r="G369" s="12" t="n"/>
      <c r="H369" s="9" t="n"/>
      <c r="I369" s="9" t="n"/>
      <c r="J369" s="9" t="n"/>
      <c r="K369" s="13">
        <f>IF(OR(A369="",D369="",E369="",F369=""),"",IF(C369="Short",(E369-F369)*D369,(F369-E369)*D369))</f>
        <v/>
      </c>
      <c r="L369" s="13">
        <f>IF(K369="","",K369-N(G369))</f>
        <v/>
      </c>
      <c r="M369" s="14">
        <f>IF(L369="","",IF(L369&gt;0,"Win",IF(L369&lt;0,"Loss","Scratch")))</f>
        <v/>
      </c>
      <c r="N369" s="13">
        <f>IF(L369="","",SUM($L$4:L369))</f>
        <v/>
      </c>
    </row>
    <row r="370">
      <c r="A370" s="8" t="n"/>
      <c r="B370" s="9" t="n"/>
      <c r="C370" s="9" t="n"/>
      <c r="D370" s="10" t="n"/>
      <c r="E370" s="11" t="n"/>
      <c r="F370" s="11" t="n"/>
      <c r="G370" s="12" t="n"/>
      <c r="H370" s="9" t="n"/>
      <c r="I370" s="9" t="n"/>
      <c r="J370" s="9" t="n"/>
      <c r="K370" s="13">
        <f>IF(OR(A370="",D370="",E370="",F370=""),"",IF(C370="Short",(E370-F370)*D370,(F370-E370)*D370))</f>
        <v/>
      </c>
      <c r="L370" s="13">
        <f>IF(K370="","",K370-N(G370))</f>
        <v/>
      </c>
      <c r="M370" s="14">
        <f>IF(L370="","",IF(L370&gt;0,"Win",IF(L370&lt;0,"Loss","Scratch")))</f>
        <v/>
      </c>
      <c r="N370" s="13">
        <f>IF(L370="","",SUM($L$4:L370))</f>
        <v/>
      </c>
    </row>
    <row r="371">
      <c r="A371" s="8" t="n"/>
      <c r="B371" s="9" t="n"/>
      <c r="C371" s="9" t="n"/>
      <c r="D371" s="10" t="n"/>
      <c r="E371" s="11" t="n"/>
      <c r="F371" s="11" t="n"/>
      <c r="G371" s="12" t="n"/>
      <c r="H371" s="9" t="n"/>
      <c r="I371" s="9" t="n"/>
      <c r="J371" s="9" t="n"/>
      <c r="K371" s="13">
        <f>IF(OR(A371="",D371="",E371="",F371=""),"",IF(C371="Short",(E371-F371)*D371,(F371-E371)*D371))</f>
        <v/>
      </c>
      <c r="L371" s="13">
        <f>IF(K371="","",K371-N(G371))</f>
        <v/>
      </c>
      <c r="M371" s="14">
        <f>IF(L371="","",IF(L371&gt;0,"Win",IF(L371&lt;0,"Loss","Scratch")))</f>
        <v/>
      </c>
      <c r="N371" s="13">
        <f>IF(L371="","",SUM($L$4:L371))</f>
        <v/>
      </c>
    </row>
    <row r="372">
      <c r="A372" s="8" t="n"/>
      <c r="B372" s="9" t="n"/>
      <c r="C372" s="9" t="n"/>
      <c r="D372" s="10" t="n"/>
      <c r="E372" s="11" t="n"/>
      <c r="F372" s="11" t="n"/>
      <c r="G372" s="12" t="n"/>
      <c r="H372" s="9" t="n"/>
      <c r="I372" s="9" t="n"/>
      <c r="J372" s="9" t="n"/>
      <c r="K372" s="13">
        <f>IF(OR(A372="",D372="",E372="",F372=""),"",IF(C372="Short",(E372-F372)*D372,(F372-E372)*D372))</f>
        <v/>
      </c>
      <c r="L372" s="13">
        <f>IF(K372="","",K372-N(G372))</f>
        <v/>
      </c>
      <c r="M372" s="14">
        <f>IF(L372="","",IF(L372&gt;0,"Win",IF(L372&lt;0,"Loss","Scratch")))</f>
        <v/>
      </c>
      <c r="N372" s="13">
        <f>IF(L372="","",SUM($L$4:L372))</f>
        <v/>
      </c>
    </row>
    <row r="373">
      <c r="A373" s="8" t="n"/>
      <c r="B373" s="9" t="n"/>
      <c r="C373" s="9" t="n"/>
      <c r="D373" s="10" t="n"/>
      <c r="E373" s="11" t="n"/>
      <c r="F373" s="11" t="n"/>
      <c r="G373" s="12" t="n"/>
      <c r="H373" s="9" t="n"/>
      <c r="I373" s="9" t="n"/>
      <c r="J373" s="9" t="n"/>
      <c r="K373" s="13">
        <f>IF(OR(A373="",D373="",E373="",F373=""),"",IF(C373="Short",(E373-F373)*D373,(F373-E373)*D373))</f>
        <v/>
      </c>
      <c r="L373" s="13">
        <f>IF(K373="","",K373-N(G373))</f>
        <v/>
      </c>
      <c r="M373" s="14">
        <f>IF(L373="","",IF(L373&gt;0,"Win",IF(L373&lt;0,"Loss","Scratch")))</f>
        <v/>
      </c>
      <c r="N373" s="13">
        <f>IF(L373="","",SUM($L$4:L373))</f>
        <v/>
      </c>
    </row>
    <row r="374">
      <c r="A374" s="8" t="n"/>
      <c r="B374" s="9" t="n"/>
      <c r="C374" s="9" t="n"/>
      <c r="D374" s="10" t="n"/>
      <c r="E374" s="11" t="n"/>
      <c r="F374" s="11" t="n"/>
      <c r="G374" s="12" t="n"/>
      <c r="H374" s="9" t="n"/>
      <c r="I374" s="9" t="n"/>
      <c r="J374" s="9" t="n"/>
      <c r="K374" s="13">
        <f>IF(OR(A374="",D374="",E374="",F374=""),"",IF(C374="Short",(E374-F374)*D374,(F374-E374)*D374))</f>
        <v/>
      </c>
      <c r="L374" s="13">
        <f>IF(K374="","",K374-N(G374))</f>
        <v/>
      </c>
      <c r="M374" s="14">
        <f>IF(L374="","",IF(L374&gt;0,"Win",IF(L374&lt;0,"Loss","Scratch")))</f>
        <v/>
      </c>
      <c r="N374" s="13">
        <f>IF(L374="","",SUM($L$4:L374))</f>
        <v/>
      </c>
    </row>
    <row r="375">
      <c r="A375" s="8" t="n"/>
      <c r="B375" s="9" t="n"/>
      <c r="C375" s="9" t="n"/>
      <c r="D375" s="10" t="n"/>
      <c r="E375" s="11" t="n"/>
      <c r="F375" s="11" t="n"/>
      <c r="G375" s="12" t="n"/>
      <c r="H375" s="9" t="n"/>
      <c r="I375" s="9" t="n"/>
      <c r="J375" s="9" t="n"/>
      <c r="K375" s="13">
        <f>IF(OR(A375="",D375="",E375="",F375=""),"",IF(C375="Short",(E375-F375)*D375,(F375-E375)*D375))</f>
        <v/>
      </c>
      <c r="L375" s="13">
        <f>IF(K375="","",K375-N(G375))</f>
        <v/>
      </c>
      <c r="M375" s="14">
        <f>IF(L375="","",IF(L375&gt;0,"Win",IF(L375&lt;0,"Loss","Scratch")))</f>
        <v/>
      </c>
      <c r="N375" s="13">
        <f>IF(L375="","",SUM($L$4:L375))</f>
        <v/>
      </c>
    </row>
    <row r="376">
      <c r="A376" s="8" t="n"/>
      <c r="B376" s="9" t="n"/>
      <c r="C376" s="9" t="n"/>
      <c r="D376" s="10" t="n"/>
      <c r="E376" s="11" t="n"/>
      <c r="F376" s="11" t="n"/>
      <c r="G376" s="12" t="n"/>
      <c r="H376" s="9" t="n"/>
      <c r="I376" s="9" t="n"/>
      <c r="J376" s="9" t="n"/>
      <c r="K376" s="13">
        <f>IF(OR(A376="",D376="",E376="",F376=""),"",IF(C376="Short",(E376-F376)*D376,(F376-E376)*D376))</f>
        <v/>
      </c>
      <c r="L376" s="13">
        <f>IF(K376="","",K376-N(G376))</f>
        <v/>
      </c>
      <c r="M376" s="14">
        <f>IF(L376="","",IF(L376&gt;0,"Win",IF(L376&lt;0,"Loss","Scratch")))</f>
        <v/>
      </c>
      <c r="N376" s="13">
        <f>IF(L376="","",SUM($L$4:L376))</f>
        <v/>
      </c>
    </row>
    <row r="377">
      <c r="A377" s="8" t="n"/>
      <c r="B377" s="9" t="n"/>
      <c r="C377" s="9" t="n"/>
      <c r="D377" s="10" t="n"/>
      <c r="E377" s="11" t="n"/>
      <c r="F377" s="11" t="n"/>
      <c r="G377" s="12" t="n"/>
      <c r="H377" s="9" t="n"/>
      <c r="I377" s="9" t="n"/>
      <c r="J377" s="9" t="n"/>
      <c r="K377" s="13">
        <f>IF(OR(A377="",D377="",E377="",F377=""),"",IF(C377="Short",(E377-F377)*D377,(F377-E377)*D377))</f>
        <v/>
      </c>
      <c r="L377" s="13">
        <f>IF(K377="","",K377-N(G377))</f>
        <v/>
      </c>
      <c r="M377" s="14">
        <f>IF(L377="","",IF(L377&gt;0,"Win",IF(L377&lt;0,"Loss","Scratch")))</f>
        <v/>
      </c>
      <c r="N377" s="13">
        <f>IF(L377="","",SUM($L$4:L377))</f>
        <v/>
      </c>
    </row>
    <row r="378">
      <c r="A378" s="8" t="n"/>
      <c r="B378" s="9" t="n"/>
      <c r="C378" s="9" t="n"/>
      <c r="D378" s="10" t="n"/>
      <c r="E378" s="11" t="n"/>
      <c r="F378" s="11" t="n"/>
      <c r="G378" s="12" t="n"/>
      <c r="H378" s="9" t="n"/>
      <c r="I378" s="9" t="n"/>
      <c r="J378" s="9" t="n"/>
      <c r="K378" s="13">
        <f>IF(OR(A378="",D378="",E378="",F378=""),"",IF(C378="Short",(E378-F378)*D378,(F378-E378)*D378))</f>
        <v/>
      </c>
      <c r="L378" s="13">
        <f>IF(K378="","",K378-N(G378))</f>
        <v/>
      </c>
      <c r="M378" s="14">
        <f>IF(L378="","",IF(L378&gt;0,"Win",IF(L378&lt;0,"Loss","Scratch")))</f>
        <v/>
      </c>
      <c r="N378" s="13">
        <f>IF(L378="","",SUM($L$4:L378))</f>
        <v/>
      </c>
    </row>
    <row r="379">
      <c r="A379" s="8" t="n"/>
      <c r="B379" s="9" t="n"/>
      <c r="C379" s="9" t="n"/>
      <c r="D379" s="10" t="n"/>
      <c r="E379" s="11" t="n"/>
      <c r="F379" s="11" t="n"/>
      <c r="G379" s="12" t="n"/>
      <c r="H379" s="9" t="n"/>
      <c r="I379" s="9" t="n"/>
      <c r="J379" s="9" t="n"/>
      <c r="K379" s="13">
        <f>IF(OR(A379="",D379="",E379="",F379=""),"",IF(C379="Short",(E379-F379)*D379,(F379-E379)*D379))</f>
        <v/>
      </c>
      <c r="L379" s="13">
        <f>IF(K379="","",K379-N(G379))</f>
        <v/>
      </c>
      <c r="M379" s="14">
        <f>IF(L379="","",IF(L379&gt;0,"Win",IF(L379&lt;0,"Loss","Scratch")))</f>
        <v/>
      </c>
      <c r="N379" s="13">
        <f>IF(L379="","",SUM($L$4:L379))</f>
        <v/>
      </c>
    </row>
    <row r="380">
      <c r="A380" s="8" t="n"/>
      <c r="B380" s="9" t="n"/>
      <c r="C380" s="9" t="n"/>
      <c r="D380" s="10" t="n"/>
      <c r="E380" s="11" t="n"/>
      <c r="F380" s="11" t="n"/>
      <c r="G380" s="12" t="n"/>
      <c r="H380" s="9" t="n"/>
      <c r="I380" s="9" t="n"/>
      <c r="J380" s="9" t="n"/>
      <c r="K380" s="13">
        <f>IF(OR(A380="",D380="",E380="",F380=""),"",IF(C380="Short",(E380-F380)*D380,(F380-E380)*D380))</f>
        <v/>
      </c>
      <c r="L380" s="13">
        <f>IF(K380="","",K380-N(G380))</f>
        <v/>
      </c>
      <c r="M380" s="14">
        <f>IF(L380="","",IF(L380&gt;0,"Win",IF(L380&lt;0,"Loss","Scratch")))</f>
        <v/>
      </c>
      <c r="N380" s="13">
        <f>IF(L380="","",SUM($L$4:L380))</f>
        <v/>
      </c>
    </row>
    <row r="381">
      <c r="A381" s="8" t="n"/>
      <c r="B381" s="9" t="n"/>
      <c r="C381" s="9" t="n"/>
      <c r="D381" s="10" t="n"/>
      <c r="E381" s="11" t="n"/>
      <c r="F381" s="11" t="n"/>
      <c r="G381" s="12" t="n"/>
      <c r="H381" s="9" t="n"/>
      <c r="I381" s="9" t="n"/>
      <c r="J381" s="9" t="n"/>
      <c r="K381" s="13">
        <f>IF(OR(A381="",D381="",E381="",F381=""),"",IF(C381="Short",(E381-F381)*D381,(F381-E381)*D381))</f>
        <v/>
      </c>
      <c r="L381" s="13">
        <f>IF(K381="","",K381-N(G381))</f>
        <v/>
      </c>
      <c r="M381" s="14">
        <f>IF(L381="","",IF(L381&gt;0,"Win",IF(L381&lt;0,"Loss","Scratch")))</f>
        <v/>
      </c>
      <c r="N381" s="13">
        <f>IF(L381="","",SUM($L$4:L381))</f>
        <v/>
      </c>
    </row>
    <row r="382">
      <c r="A382" s="8" t="n"/>
      <c r="B382" s="9" t="n"/>
      <c r="C382" s="9" t="n"/>
      <c r="D382" s="10" t="n"/>
      <c r="E382" s="11" t="n"/>
      <c r="F382" s="11" t="n"/>
      <c r="G382" s="12" t="n"/>
      <c r="H382" s="9" t="n"/>
      <c r="I382" s="9" t="n"/>
      <c r="J382" s="9" t="n"/>
      <c r="K382" s="13">
        <f>IF(OR(A382="",D382="",E382="",F382=""),"",IF(C382="Short",(E382-F382)*D382,(F382-E382)*D382))</f>
        <v/>
      </c>
      <c r="L382" s="13">
        <f>IF(K382="","",K382-N(G382))</f>
        <v/>
      </c>
      <c r="M382" s="14">
        <f>IF(L382="","",IF(L382&gt;0,"Win",IF(L382&lt;0,"Loss","Scratch")))</f>
        <v/>
      </c>
      <c r="N382" s="13">
        <f>IF(L382="","",SUM($L$4:L382))</f>
        <v/>
      </c>
    </row>
    <row r="383">
      <c r="A383" s="8" t="n"/>
      <c r="B383" s="9" t="n"/>
      <c r="C383" s="9" t="n"/>
      <c r="D383" s="10" t="n"/>
      <c r="E383" s="11" t="n"/>
      <c r="F383" s="11" t="n"/>
      <c r="G383" s="12" t="n"/>
      <c r="H383" s="9" t="n"/>
      <c r="I383" s="9" t="n"/>
      <c r="J383" s="9" t="n"/>
      <c r="K383" s="13">
        <f>IF(OR(A383="",D383="",E383="",F383=""),"",IF(C383="Short",(E383-F383)*D383,(F383-E383)*D383))</f>
        <v/>
      </c>
      <c r="L383" s="13">
        <f>IF(K383="","",K383-N(G383))</f>
        <v/>
      </c>
      <c r="M383" s="14">
        <f>IF(L383="","",IF(L383&gt;0,"Win",IF(L383&lt;0,"Loss","Scratch")))</f>
        <v/>
      </c>
      <c r="N383" s="13">
        <f>IF(L383="","",SUM($L$4:L383))</f>
        <v/>
      </c>
    </row>
    <row r="384">
      <c r="A384" s="8" t="n"/>
      <c r="B384" s="9" t="n"/>
      <c r="C384" s="9" t="n"/>
      <c r="D384" s="10" t="n"/>
      <c r="E384" s="11" t="n"/>
      <c r="F384" s="11" t="n"/>
      <c r="G384" s="12" t="n"/>
      <c r="H384" s="9" t="n"/>
      <c r="I384" s="9" t="n"/>
      <c r="J384" s="9" t="n"/>
      <c r="K384" s="13">
        <f>IF(OR(A384="",D384="",E384="",F384=""),"",IF(C384="Short",(E384-F384)*D384,(F384-E384)*D384))</f>
        <v/>
      </c>
      <c r="L384" s="13">
        <f>IF(K384="","",K384-N(G384))</f>
        <v/>
      </c>
      <c r="M384" s="14">
        <f>IF(L384="","",IF(L384&gt;0,"Win",IF(L384&lt;0,"Loss","Scratch")))</f>
        <v/>
      </c>
      <c r="N384" s="13">
        <f>IF(L384="","",SUM($L$4:L384))</f>
        <v/>
      </c>
    </row>
    <row r="385">
      <c r="A385" s="8" t="n"/>
      <c r="B385" s="9" t="n"/>
      <c r="C385" s="9" t="n"/>
      <c r="D385" s="10" t="n"/>
      <c r="E385" s="11" t="n"/>
      <c r="F385" s="11" t="n"/>
      <c r="G385" s="12" t="n"/>
      <c r="H385" s="9" t="n"/>
      <c r="I385" s="9" t="n"/>
      <c r="J385" s="9" t="n"/>
      <c r="K385" s="13">
        <f>IF(OR(A385="",D385="",E385="",F385=""),"",IF(C385="Short",(E385-F385)*D385,(F385-E385)*D385))</f>
        <v/>
      </c>
      <c r="L385" s="13">
        <f>IF(K385="","",K385-N(G385))</f>
        <v/>
      </c>
      <c r="M385" s="14">
        <f>IF(L385="","",IF(L385&gt;0,"Win",IF(L385&lt;0,"Loss","Scratch")))</f>
        <v/>
      </c>
      <c r="N385" s="13">
        <f>IF(L385="","",SUM($L$4:L385))</f>
        <v/>
      </c>
    </row>
    <row r="386">
      <c r="A386" s="8" t="n"/>
      <c r="B386" s="9" t="n"/>
      <c r="C386" s="9" t="n"/>
      <c r="D386" s="10" t="n"/>
      <c r="E386" s="11" t="n"/>
      <c r="F386" s="11" t="n"/>
      <c r="G386" s="12" t="n"/>
      <c r="H386" s="9" t="n"/>
      <c r="I386" s="9" t="n"/>
      <c r="J386" s="9" t="n"/>
      <c r="K386" s="13">
        <f>IF(OR(A386="",D386="",E386="",F386=""),"",IF(C386="Short",(E386-F386)*D386,(F386-E386)*D386))</f>
        <v/>
      </c>
      <c r="L386" s="13">
        <f>IF(K386="","",K386-N(G386))</f>
        <v/>
      </c>
      <c r="M386" s="14">
        <f>IF(L386="","",IF(L386&gt;0,"Win",IF(L386&lt;0,"Loss","Scratch")))</f>
        <v/>
      </c>
      <c r="N386" s="13">
        <f>IF(L386="","",SUM($L$4:L386))</f>
        <v/>
      </c>
    </row>
    <row r="387">
      <c r="A387" s="8" t="n"/>
      <c r="B387" s="9" t="n"/>
      <c r="C387" s="9" t="n"/>
      <c r="D387" s="10" t="n"/>
      <c r="E387" s="11" t="n"/>
      <c r="F387" s="11" t="n"/>
      <c r="G387" s="12" t="n"/>
      <c r="H387" s="9" t="n"/>
      <c r="I387" s="9" t="n"/>
      <c r="J387" s="9" t="n"/>
      <c r="K387" s="13">
        <f>IF(OR(A387="",D387="",E387="",F387=""),"",IF(C387="Short",(E387-F387)*D387,(F387-E387)*D387))</f>
        <v/>
      </c>
      <c r="L387" s="13">
        <f>IF(K387="","",K387-N(G387))</f>
        <v/>
      </c>
      <c r="M387" s="14">
        <f>IF(L387="","",IF(L387&gt;0,"Win",IF(L387&lt;0,"Loss","Scratch")))</f>
        <v/>
      </c>
      <c r="N387" s="13">
        <f>IF(L387="","",SUM($L$4:L387))</f>
        <v/>
      </c>
    </row>
    <row r="388">
      <c r="A388" s="8" t="n"/>
      <c r="B388" s="9" t="n"/>
      <c r="C388" s="9" t="n"/>
      <c r="D388" s="10" t="n"/>
      <c r="E388" s="11" t="n"/>
      <c r="F388" s="11" t="n"/>
      <c r="G388" s="12" t="n"/>
      <c r="H388" s="9" t="n"/>
      <c r="I388" s="9" t="n"/>
      <c r="J388" s="9" t="n"/>
      <c r="K388" s="13">
        <f>IF(OR(A388="",D388="",E388="",F388=""),"",IF(C388="Short",(E388-F388)*D388,(F388-E388)*D388))</f>
        <v/>
      </c>
      <c r="L388" s="13">
        <f>IF(K388="","",K388-N(G388))</f>
        <v/>
      </c>
      <c r="M388" s="14">
        <f>IF(L388="","",IF(L388&gt;0,"Win",IF(L388&lt;0,"Loss","Scratch")))</f>
        <v/>
      </c>
      <c r="N388" s="13">
        <f>IF(L388="","",SUM($L$4:L388))</f>
        <v/>
      </c>
    </row>
    <row r="389">
      <c r="A389" s="8" t="n"/>
      <c r="B389" s="9" t="n"/>
      <c r="C389" s="9" t="n"/>
      <c r="D389" s="10" t="n"/>
      <c r="E389" s="11" t="n"/>
      <c r="F389" s="11" t="n"/>
      <c r="G389" s="12" t="n"/>
      <c r="H389" s="9" t="n"/>
      <c r="I389" s="9" t="n"/>
      <c r="J389" s="9" t="n"/>
      <c r="K389" s="13">
        <f>IF(OR(A389="",D389="",E389="",F389=""),"",IF(C389="Short",(E389-F389)*D389,(F389-E389)*D389))</f>
        <v/>
      </c>
      <c r="L389" s="13">
        <f>IF(K389="","",K389-N(G389))</f>
        <v/>
      </c>
      <c r="M389" s="14">
        <f>IF(L389="","",IF(L389&gt;0,"Win",IF(L389&lt;0,"Loss","Scratch")))</f>
        <v/>
      </c>
      <c r="N389" s="13">
        <f>IF(L389="","",SUM($L$4:L389))</f>
        <v/>
      </c>
    </row>
    <row r="390">
      <c r="A390" s="8" t="n"/>
      <c r="B390" s="9" t="n"/>
      <c r="C390" s="9" t="n"/>
      <c r="D390" s="10" t="n"/>
      <c r="E390" s="11" t="n"/>
      <c r="F390" s="11" t="n"/>
      <c r="G390" s="12" t="n"/>
      <c r="H390" s="9" t="n"/>
      <c r="I390" s="9" t="n"/>
      <c r="J390" s="9" t="n"/>
      <c r="K390" s="13">
        <f>IF(OR(A390="",D390="",E390="",F390=""),"",IF(C390="Short",(E390-F390)*D390,(F390-E390)*D390))</f>
        <v/>
      </c>
      <c r="L390" s="13">
        <f>IF(K390="","",K390-N(G390))</f>
        <v/>
      </c>
      <c r="M390" s="14">
        <f>IF(L390="","",IF(L390&gt;0,"Win",IF(L390&lt;0,"Loss","Scratch")))</f>
        <v/>
      </c>
      <c r="N390" s="13">
        <f>IF(L390="","",SUM($L$4:L390))</f>
        <v/>
      </c>
    </row>
    <row r="391">
      <c r="A391" s="8" t="n"/>
      <c r="B391" s="9" t="n"/>
      <c r="C391" s="9" t="n"/>
      <c r="D391" s="10" t="n"/>
      <c r="E391" s="11" t="n"/>
      <c r="F391" s="11" t="n"/>
      <c r="G391" s="12" t="n"/>
      <c r="H391" s="9" t="n"/>
      <c r="I391" s="9" t="n"/>
      <c r="J391" s="9" t="n"/>
      <c r="K391" s="13">
        <f>IF(OR(A391="",D391="",E391="",F391=""),"",IF(C391="Short",(E391-F391)*D391,(F391-E391)*D391))</f>
        <v/>
      </c>
      <c r="L391" s="13">
        <f>IF(K391="","",K391-N(G391))</f>
        <v/>
      </c>
      <c r="M391" s="14">
        <f>IF(L391="","",IF(L391&gt;0,"Win",IF(L391&lt;0,"Loss","Scratch")))</f>
        <v/>
      </c>
      <c r="N391" s="13">
        <f>IF(L391="","",SUM($L$4:L391))</f>
        <v/>
      </c>
    </row>
    <row r="392">
      <c r="A392" s="8" t="n"/>
      <c r="B392" s="9" t="n"/>
      <c r="C392" s="9" t="n"/>
      <c r="D392" s="10" t="n"/>
      <c r="E392" s="11" t="n"/>
      <c r="F392" s="11" t="n"/>
      <c r="G392" s="12" t="n"/>
      <c r="H392" s="9" t="n"/>
      <c r="I392" s="9" t="n"/>
      <c r="J392" s="9" t="n"/>
      <c r="K392" s="13">
        <f>IF(OR(A392="",D392="",E392="",F392=""),"",IF(C392="Short",(E392-F392)*D392,(F392-E392)*D392))</f>
        <v/>
      </c>
      <c r="L392" s="13">
        <f>IF(K392="","",K392-N(G392))</f>
        <v/>
      </c>
      <c r="M392" s="14">
        <f>IF(L392="","",IF(L392&gt;0,"Win",IF(L392&lt;0,"Loss","Scratch")))</f>
        <v/>
      </c>
      <c r="N392" s="13">
        <f>IF(L392="","",SUM($L$4:L392))</f>
        <v/>
      </c>
    </row>
    <row r="393">
      <c r="A393" s="8" t="n"/>
      <c r="B393" s="9" t="n"/>
      <c r="C393" s="9" t="n"/>
      <c r="D393" s="10" t="n"/>
      <c r="E393" s="11" t="n"/>
      <c r="F393" s="11" t="n"/>
      <c r="G393" s="12" t="n"/>
      <c r="H393" s="9" t="n"/>
      <c r="I393" s="9" t="n"/>
      <c r="J393" s="9" t="n"/>
      <c r="K393" s="13">
        <f>IF(OR(A393="",D393="",E393="",F393=""),"",IF(C393="Short",(E393-F393)*D393,(F393-E393)*D393))</f>
        <v/>
      </c>
      <c r="L393" s="13">
        <f>IF(K393="","",K393-N(G393))</f>
        <v/>
      </c>
      <c r="M393" s="14">
        <f>IF(L393="","",IF(L393&gt;0,"Win",IF(L393&lt;0,"Loss","Scratch")))</f>
        <v/>
      </c>
      <c r="N393" s="13">
        <f>IF(L393="","",SUM($L$4:L393))</f>
        <v/>
      </c>
    </row>
    <row r="394">
      <c r="A394" s="8" t="n"/>
      <c r="B394" s="9" t="n"/>
      <c r="C394" s="9" t="n"/>
      <c r="D394" s="10" t="n"/>
      <c r="E394" s="11" t="n"/>
      <c r="F394" s="11" t="n"/>
      <c r="G394" s="12" t="n"/>
      <c r="H394" s="9" t="n"/>
      <c r="I394" s="9" t="n"/>
      <c r="J394" s="9" t="n"/>
      <c r="K394" s="13">
        <f>IF(OR(A394="",D394="",E394="",F394=""),"",IF(C394="Short",(E394-F394)*D394,(F394-E394)*D394))</f>
        <v/>
      </c>
      <c r="L394" s="13">
        <f>IF(K394="","",K394-N(G394))</f>
        <v/>
      </c>
      <c r="M394" s="14">
        <f>IF(L394="","",IF(L394&gt;0,"Win",IF(L394&lt;0,"Loss","Scratch")))</f>
        <v/>
      </c>
      <c r="N394" s="13">
        <f>IF(L394="","",SUM($L$4:L394))</f>
        <v/>
      </c>
    </row>
    <row r="395">
      <c r="A395" s="8" t="n"/>
      <c r="B395" s="9" t="n"/>
      <c r="C395" s="9" t="n"/>
      <c r="D395" s="10" t="n"/>
      <c r="E395" s="11" t="n"/>
      <c r="F395" s="11" t="n"/>
      <c r="G395" s="12" t="n"/>
      <c r="H395" s="9" t="n"/>
      <c r="I395" s="9" t="n"/>
      <c r="J395" s="9" t="n"/>
      <c r="K395" s="13">
        <f>IF(OR(A395="",D395="",E395="",F395=""),"",IF(C395="Short",(E395-F395)*D395,(F395-E395)*D395))</f>
        <v/>
      </c>
      <c r="L395" s="13">
        <f>IF(K395="","",K395-N(G395))</f>
        <v/>
      </c>
      <c r="M395" s="14">
        <f>IF(L395="","",IF(L395&gt;0,"Win",IF(L395&lt;0,"Loss","Scratch")))</f>
        <v/>
      </c>
      <c r="N395" s="13">
        <f>IF(L395="","",SUM($L$4:L395))</f>
        <v/>
      </c>
    </row>
    <row r="396">
      <c r="A396" s="8" t="n"/>
      <c r="B396" s="9" t="n"/>
      <c r="C396" s="9" t="n"/>
      <c r="D396" s="10" t="n"/>
      <c r="E396" s="11" t="n"/>
      <c r="F396" s="11" t="n"/>
      <c r="G396" s="12" t="n"/>
      <c r="H396" s="9" t="n"/>
      <c r="I396" s="9" t="n"/>
      <c r="J396" s="9" t="n"/>
      <c r="K396" s="13">
        <f>IF(OR(A396="",D396="",E396="",F396=""),"",IF(C396="Short",(E396-F396)*D396,(F396-E396)*D396))</f>
        <v/>
      </c>
      <c r="L396" s="13">
        <f>IF(K396="","",K396-N(G396))</f>
        <v/>
      </c>
      <c r="M396" s="14">
        <f>IF(L396="","",IF(L396&gt;0,"Win",IF(L396&lt;0,"Loss","Scratch")))</f>
        <v/>
      </c>
      <c r="N396" s="13">
        <f>IF(L396="","",SUM($L$4:L396))</f>
        <v/>
      </c>
    </row>
    <row r="397">
      <c r="A397" s="8" t="n"/>
      <c r="B397" s="9" t="n"/>
      <c r="C397" s="9" t="n"/>
      <c r="D397" s="10" t="n"/>
      <c r="E397" s="11" t="n"/>
      <c r="F397" s="11" t="n"/>
      <c r="G397" s="12" t="n"/>
      <c r="H397" s="9" t="n"/>
      <c r="I397" s="9" t="n"/>
      <c r="J397" s="9" t="n"/>
      <c r="K397" s="13">
        <f>IF(OR(A397="",D397="",E397="",F397=""),"",IF(C397="Short",(E397-F397)*D397,(F397-E397)*D397))</f>
        <v/>
      </c>
      <c r="L397" s="13">
        <f>IF(K397="","",K397-N(G397))</f>
        <v/>
      </c>
      <c r="M397" s="14">
        <f>IF(L397="","",IF(L397&gt;0,"Win",IF(L397&lt;0,"Loss","Scratch")))</f>
        <v/>
      </c>
      <c r="N397" s="13">
        <f>IF(L397="","",SUM($L$4:L397))</f>
        <v/>
      </c>
    </row>
    <row r="398">
      <c r="A398" s="8" t="n"/>
      <c r="B398" s="9" t="n"/>
      <c r="C398" s="9" t="n"/>
      <c r="D398" s="10" t="n"/>
      <c r="E398" s="11" t="n"/>
      <c r="F398" s="11" t="n"/>
      <c r="G398" s="12" t="n"/>
      <c r="H398" s="9" t="n"/>
      <c r="I398" s="9" t="n"/>
      <c r="J398" s="9" t="n"/>
      <c r="K398" s="13">
        <f>IF(OR(A398="",D398="",E398="",F398=""),"",IF(C398="Short",(E398-F398)*D398,(F398-E398)*D398))</f>
        <v/>
      </c>
      <c r="L398" s="13">
        <f>IF(K398="","",K398-N(G398))</f>
        <v/>
      </c>
      <c r="M398" s="14">
        <f>IF(L398="","",IF(L398&gt;0,"Win",IF(L398&lt;0,"Loss","Scratch")))</f>
        <v/>
      </c>
      <c r="N398" s="13">
        <f>IF(L398="","",SUM($L$4:L398))</f>
        <v/>
      </c>
    </row>
    <row r="399">
      <c r="A399" s="8" t="n"/>
      <c r="B399" s="9" t="n"/>
      <c r="C399" s="9" t="n"/>
      <c r="D399" s="10" t="n"/>
      <c r="E399" s="11" t="n"/>
      <c r="F399" s="11" t="n"/>
      <c r="G399" s="12" t="n"/>
      <c r="H399" s="9" t="n"/>
      <c r="I399" s="9" t="n"/>
      <c r="J399" s="9" t="n"/>
      <c r="K399" s="13">
        <f>IF(OR(A399="",D399="",E399="",F399=""),"",IF(C399="Short",(E399-F399)*D399,(F399-E399)*D399))</f>
        <v/>
      </c>
      <c r="L399" s="13">
        <f>IF(K399="","",K399-N(G399))</f>
        <v/>
      </c>
      <c r="M399" s="14">
        <f>IF(L399="","",IF(L399&gt;0,"Win",IF(L399&lt;0,"Loss","Scratch")))</f>
        <v/>
      </c>
      <c r="N399" s="13">
        <f>IF(L399="","",SUM($L$4:L399))</f>
        <v/>
      </c>
    </row>
    <row r="400">
      <c r="A400" s="8" t="n"/>
      <c r="B400" s="9" t="n"/>
      <c r="C400" s="9" t="n"/>
      <c r="D400" s="10" t="n"/>
      <c r="E400" s="11" t="n"/>
      <c r="F400" s="11" t="n"/>
      <c r="G400" s="12" t="n"/>
      <c r="H400" s="9" t="n"/>
      <c r="I400" s="9" t="n"/>
      <c r="J400" s="9" t="n"/>
      <c r="K400" s="13">
        <f>IF(OR(A400="",D400="",E400="",F400=""),"",IF(C400="Short",(E400-F400)*D400,(F400-E400)*D400))</f>
        <v/>
      </c>
      <c r="L400" s="13">
        <f>IF(K400="","",K400-N(G400))</f>
        <v/>
      </c>
      <c r="M400" s="14">
        <f>IF(L400="","",IF(L400&gt;0,"Win",IF(L400&lt;0,"Loss","Scratch")))</f>
        <v/>
      </c>
      <c r="N400" s="13">
        <f>IF(L400="","",SUM($L$4:L400))</f>
        <v/>
      </c>
    </row>
    <row r="401">
      <c r="A401" s="8" t="n"/>
      <c r="B401" s="9" t="n"/>
      <c r="C401" s="9" t="n"/>
      <c r="D401" s="10" t="n"/>
      <c r="E401" s="11" t="n"/>
      <c r="F401" s="11" t="n"/>
      <c r="G401" s="12" t="n"/>
      <c r="H401" s="9" t="n"/>
      <c r="I401" s="9" t="n"/>
      <c r="J401" s="9" t="n"/>
      <c r="K401" s="13">
        <f>IF(OR(A401="",D401="",E401="",F401=""),"",IF(C401="Short",(E401-F401)*D401,(F401-E401)*D401))</f>
        <v/>
      </c>
      <c r="L401" s="13">
        <f>IF(K401="","",K401-N(G401))</f>
        <v/>
      </c>
      <c r="M401" s="14">
        <f>IF(L401="","",IF(L401&gt;0,"Win",IF(L401&lt;0,"Loss","Scratch")))</f>
        <v/>
      </c>
      <c r="N401" s="13">
        <f>IF(L401="","",SUM($L$4:L401))</f>
        <v/>
      </c>
    </row>
    <row r="402">
      <c r="A402" s="8" t="n"/>
      <c r="B402" s="9" t="n"/>
      <c r="C402" s="9" t="n"/>
      <c r="D402" s="10" t="n"/>
      <c r="E402" s="11" t="n"/>
      <c r="F402" s="11" t="n"/>
      <c r="G402" s="12" t="n"/>
      <c r="H402" s="9" t="n"/>
      <c r="I402" s="9" t="n"/>
      <c r="J402" s="9" t="n"/>
      <c r="K402" s="13">
        <f>IF(OR(A402="",D402="",E402="",F402=""),"",IF(C402="Short",(E402-F402)*D402,(F402-E402)*D402))</f>
        <v/>
      </c>
      <c r="L402" s="13">
        <f>IF(K402="","",K402-N(G402))</f>
        <v/>
      </c>
      <c r="M402" s="14">
        <f>IF(L402="","",IF(L402&gt;0,"Win",IF(L402&lt;0,"Loss","Scratch")))</f>
        <v/>
      </c>
      <c r="N402" s="13">
        <f>IF(L402="","",SUM($L$4:L402))</f>
        <v/>
      </c>
    </row>
    <row r="403">
      <c r="A403" s="8" t="n"/>
      <c r="B403" s="9" t="n"/>
      <c r="C403" s="9" t="n"/>
      <c r="D403" s="10" t="n"/>
      <c r="E403" s="11" t="n"/>
      <c r="F403" s="11" t="n"/>
      <c r="G403" s="12" t="n"/>
      <c r="H403" s="9" t="n"/>
      <c r="I403" s="9" t="n"/>
      <c r="J403" s="9" t="n"/>
      <c r="K403" s="13">
        <f>IF(OR(A403="",D403="",E403="",F403=""),"",IF(C403="Short",(E403-F403)*D403,(F403-E403)*D403))</f>
        <v/>
      </c>
      <c r="L403" s="13">
        <f>IF(K403="","",K403-N(G403))</f>
        <v/>
      </c>
      <c r="M403" s="14">
        <f>IF(L403="","",IF(L403&gt;0,"Win",IF(L403&lt;0,"Loss","Scratch")))</f>
        <v/>
      </c>
      <c r="N403" s="13">
        <f>IF(L403="","",SUM($L$4:L403))</f>
        <v/>
      </c>
    </row>
    <row r="404">
      <c r="A404" s="8" t="n"/>
      <c r="B404" s="9" t="n"/>
      <c r="C404" s="9" t="n"/>
      <c r="D404" s="10" t="n"/>
      <c r="E404" s="11" t="n"/>
      <c r="F404" s="11" t="n"/>
      <c r="G404" s="12" t="n"/>
      <c r="H404" s="9" t="n"/>
      <c r="I404" s="9" t="n"/>
      <c r="J404" s="9" t="n"/>
      <c r="K404" s="13">
        <f>IF(OR(A404="",D404="",E404="",F404=""),"",IF(C404="Short",(E404-F404)*D404,(F404-E404)*D404))</f>
        <v/>
      </c>
      <c r="L404" s="13">
        <f>IF(K404="","",K404-N(G404))</f>
        <v/>
      </c>
      <c r="M404" s="14">
        <f>IF(L404="","",IF(L404&gt;0,"Win",IF(L404&lt;0,"Loss","Scratch")))</f>
        <v/>
      </c>
      <c r="N404" s="13">
        <f>IF(L404="","",SUM($L$4:L404))</f>
        <v/>
      </c>
    </row>
    <row r="405">
      <c r="A405" s="8" t="n"/>
      <c r="B405" s="9" t="n"/>
      <c r="C405" s="9" t="n"/>
      <c r="D405" s="10" t="n"/>
      <c r="E405" s="11" t="n"/>
      <c r="F405" s="11" t="n"/>
      <c r="G405" s="12" t="n"/>
      <c r="H405" s="9" t="n"/>
      <c r="I405" s="9" t="n"/>
      <c r="J405" s="9" t="n"/>
      <c r="K405" s="13">
        <f>IF(OR(A405="",D405="",E405="",F405=""),"",IF(C405="Short",(E405-F405)*D405,(F405-E405)*D405))</f>
        <v/>
      </c>
      <c r="L405" s="13">
        <f>IF(K405="","",K405-N(G405))</f>
        <v/>
      </c>
      <c r="M405" s="14">
        <f>IF(L405="","",IF(L405&gt;0,"Win",IF(L405&lt;0,"Loss","Scratch")))</f>
        <v/>
      </c>
      <c r="N405" s="13">
        <f>IF(L405="","",SUM($L$4:L405))</f>
        <v/>
      </c>
    </row>
    <row r="406">
      <c r="A406" s="8" t="n"/>
      <c r="B406" s="9" t="n"/>
      <c r="C406" s="9" t="n"/>
      <c r="D406" s="10" t="n"/>
      <c r="E406" s="11" t="n"/>
      <c r="F406" s="11" t="n"/>
      <c r="G406" s="12" t="n"/>
      <c r="H406" s="9" t="n"/>
      <c r="I406" s="9" t="n"/>
      <c r="J406" s="9" t="n"/>
      <c r="K406" s="13">
        <f>IF(OR(A406="",D406="",E406="",F406=""),"",IF(C406="Short",(E406-F406)*D406,(F406-E406)*D406))</f>
        <v/>
      </c>
      <c r="L406" s="13">
        <f>IF(K406="","",K406-N(G406))</f>
        <v/>
      </c>
      <c r="M406" s="14">
        <f>IF(L406="","",IF(L406&gt;0,"Win",IF(L406&lt;0,"Loss","Scratch")))</f>
        <v/>
      </c>
      <c r="N406" s="13">
        <f>IF(L406="","",SUM($L$4:L406))</f>
        <v/>
      </c>
    </row>
    <row r="407">
      <c r="A407" s="8" t="n"/>
      <c r="B407" s="9" t="n"/>
      <c r="C407" s="9" t="n"/>
      <c r="D407" s="10" t="n"/>
      <c r="E407" s="11" t="n"/>
      <c r="F407" s="11" t="n"/>
      <c r="G407" s="12" t="n"/>
      <c r="H407" s="9" t="n"/>
      <c r="I407" s="9" t="n"/>
      <c r="J407" s="9" t="n"/>
      <c r="K407" s="13">
        <f>IF(OR(A407="",D407="",E407="",F407=""),"",IF(C407="Short",(E407-F407)*D407,(F407-E407)*D407))</f>
        <v/>
      </c>
      <c r="L407" s="13">
        <f>IF(K407="","",K407-N(G407))</f>
        <v/>
      </c>
      <c r="M407" s="14">
        <f>IF(L407="","",IF(L407&gt;0,"Win",IF(L407&lt;0,"Loss","Scratch")))</f>
        <v/>
      </c>
      <c r="N407" s="13">
        <f>IF(L407="","",SUM($L$4:L407))</f>
        <v/>
      </c>
    </row>
    <row r="408">
      <c r="A408" s="8" t="n"/>
      <c r="B408" s="9" t="n"/>
      <c r="C408" s="9" t="n"/>
      <c r="D408" s="10" t="n"/>
      <c r="E408" s="11" t="n"/>
      <c r="F408" s="11" t="n"/>
      <c r="G408" s="12" t="n"/>
      <c r="H408" s="9" t="n"/>
      <c r="I408" s="9" t="n"/>
      <c r="J408" s="9" t="n"/>
      <c r="K408" s="13">
        <f>IF(OR(A408="",D408="",E408="",F408=""),"",IF(C408="Short",(E408-F408)*D408,(F408-E408)*D408))</f>
        <v/>
      </c>
      <c r="L408" s="13">
        <f>IF(K408="","",K408-N(G408))</f>
        <v/>
      </c>
      <c r="M408" s="14">
        <f>IF(L408="","",IF(L408&gt;0,"Win",IF(L408&lt;0,"Loss","Scratch")))</f>
        <v/>
      </c>
      <c r="N408" s="13">
        <f>IF(L408="","",SUM($L$4:L408))</f>
        <v/>
      </c>
    </row>
    <row r="409">
      <c r="A409" s="8" t="n"/>
      <c r="B409" s="9" t="n"/>
      <c r="C409" s="9" t="n"/>
      <c r="D409" s="10" t="n"/>
      <c r="E409" s="11" t="n"/>
      <c r="F409" s="11" t="n"/>
      <c r="G409" s="12" t="n"/>
      <c r="H409" s="9" t="n"/>
      <c r="I409" s="9" t="n"/>
      <c r="J409" s="9" t="n"/>
      <c r="K409" s="13">
        <f>IF(OR(A409="",D409="",E409="",F409=""),"",IF(C409="Short",(E409-F409)*D409,(F409-E409)*D409))</f>
        <v/>
      </c>
      <c r="L409" s="13">
        <f>IF(K409="","",K409-N(G409))</f>
        <v/>
      </c>
      <c r="M409" s="14">
        <f>IF(L409="","",IF(L409&gt;0,"Win",IF(L409&lt;0,"Loss","Scratch")))</f>
        <v/>
      </c>
      <c r="N409" s="13">
        <f>IF(L409="","",SUM($L$4:L409))</f>
        <v/>
      </c>
    </row>
    <row r="410">
      <c r="A410" s="8" t="n"/>
      <c r="B410" s="9" t="n"/>
      <c r="C410" s="9" t="n"/>
      <c r="D410" s="10" t="n"/>
      <c r="E410" s="11" t="n"/>
      <c r="F410" s="11" t="n"/>
      <c r="G410" s="12" t="n"/>
      <c r="H410" s="9" t="n"/>
      <c r="I410" s="9" t="n"/>
      <c r="J410" s="9" t="n"/>
      <c r="K410" s="13">
        <f>IF(OR(A410="",D410="",E410="",F410=""),"",IF(C410="Short",(E410-F410)*D410,(F410-E410)*D410))</f>
        <v/>
      </c>
      <c r="L410" s="13">
        <f>IF(K410="","",K410-N(G410))</f>
        <v/>
      </c>
      <c r="M410" s="14">
        <f>IF(L410="","",IF(L410&gt;0,"Win",IF(L410&lt;0,"Loss","Scratch")))</f>
        <v/>
      </c>
      <c r="N410" s="13">
        <f>IF(L410="","",SUM($L$4:L410))</f>
        <v/>
      </c>
    </row>
    <row r="411">
      <c r="A411" s="8" t="n"/>
      <c r="B411" s="9" t="n"/>
      <c r="C411" s="9" t="n"/>
      <c r="D411" s="10" t="n"/>
      <c r="E411" s="11" t="n"/>
      <c r="F411" s="11" t="n"/>
      <c r="G411" s="12" t="n"/>
      <c r="H411" s="9" t="n"/>
      <c r="I411" s="9" t="n"/>
      <c r="J411" s="9" t="n"/>
      <c r="K411" s="13">
        <f>IF(OR(A411="",D411="",E411="",F411=""),"",IF(C411="Short",(E411-F411)*D411,(F411-E411)*D411))</f>
        <v/>
      </c>
      <c r="L411" s="13">
        <f>IF(K411="","",K411-N(G411))</f>
        <v/>
      </c>
      <c r="M411" s="14">
        <f>IF(L411="","",IF(L411&gt;0,"Win",IF(L411&lt;0,"Loss","Scratch")))</f>
        <v/>
      </c>
      <c r="N411" s="13">
        <f>IF(L411="","",SUM($L$4:L411))</f>
        <v/>
      </c>
    </row>
    <row r="412">
      <c r="A412" s="8" t="n"/>
      <c r="B412" s="9" t="n"/>
      <c r="C412" s="9" t="n"/>
      <c r="D412" s="10" t="n"/>
      <c r="E412" s="11" t="n"/>
      <c r="F412" s="11" t="n"/>
      <c r="G412" s="12" t="n"/>
      <c r="H412" s="9" t="n"/>
      <c r="I412" s="9" t="n"/>
      <c r="J412" s="9" t="n"/>
      <c r="K412" s="13">
        <f>IF(OR(A412="",D412="",E412="",F412=""),"",IF(C412="Short",(E412-F412)*D412,(F412-E412)*D412))</f>
        <v/>
      </c>
      <c r="L412" s="13">
        <f>IF(K412="","",K412-N(G412))</f>
        <v/>
      </c>
      <c r="M412" s="14">
        <f>IF(L412="","",IF(L412&gt;0,"Win",IF(L412&lt;0,"Loss","Scratch")))</f>
        <v/>
      </c>
      <c r="N412" s="13">
        <f>IF(L412="","",SUM($L$4:L412))</f>
        <v/>
      </c>
    </row>
    <row r="413">
      <c r="A413" s="8" t="n"/>
      <c r="B413" s="9" t="n"/>
      <c r="C413" s="9" t="n"/>
      <c r="D413" s="10" t="n"/>
      <c r="E413" s="11" t="n"/>
      <c r="F413" s="11" t="n"/>
      <c r="G413" s="12" t="n"/>
      <c r="H413" s="9" t="n"/>
      <c r="I413" s="9" t="n"/>
      <c r="J413" s="9" t="n"/>
      <c r="K413" s="13">
        <f>IF(OR(A413="",D413="",E413="",F413=""),"",IF(C413="Short",(E413-F413)*D413,(F413-E413)*D413))</f>
        <v/>
      </c>
      <c r="L413" s="13">
        <f>IF(K413="","",K413-N(G413))</f>
        <v/>
      </c>
      <c r="M413" s="14">
        <f>IF(L413="","",IF(L413&gt;0,"Win",IF(L413&lt;0,"Loss","Scratch")))</f>
        <v/>
      </c>
      <c r="N413" s="13">
        <f>IF(L413="","",SUM($L$4:L413))</f>
        <v/>
      </c>
    </row>
    <row r="414">
      <c r="A414" s="8" t="n"/>
      <c r="B414" s="9" t="n"/>
      <c r="C414" s="9" t="n"/>
      <c r="D414" s="10" t="n"/>
      <c r="E414" s="11" t="n"/>
      <c r="F414" s="11" t="n"/>
      <c r="G414" s="12" t="n"/>
      <c r="H414" s="9" t="n"/>
      <c r="I414" s="9" t="n"/>
      <c r="J414" s="9" t="n"/>
      <c r="K414" s="13">
        <f>IF(OR(A414="",D414="",E414="",F414=""),"",IF(C414="Short",(E414-F414)*D414,(F414-E414)*D414))</f>
        <v/>
      </c>
      <c r="L414" s="13">
        <f>IF(K414="","",K414-N(G414))</f>
        <v/>
      </c>
      <c r="M414" s="14">
        <f>IF(L414="","",IF(L414&gt;0,"Win",IF(L414&lt;0,"Loss","Scratch")))</f>
        <v/>
      </c>
      <c r="N414" s="13">
        <f>IF(L414="","",SUM($L$4:L414))</f>
        <v/>
      </c>
    </row>
    <row r="415">
      <c r="A415" s="8" t="n"/>
      <c r="B415" s="9" t="n"/>
      <c r="C415" s="9" t="n"/>
      <c r="D415" s="10" t="n"/>
      <c r="E415" s="11" t="n"/>
      <c r="F415" s="11" t="n"/>
      <c r="G415" s="12" t="n"/>
      <c r="H415" s="9" t="n"/>
      <c r="I415" s="9" t="n"/>
      <c r="J415" s="9" t="n"/>
      <c r="K415" s="13">
        <f>IF(OR(A415="",D415="",E415="",F415=""),"",IF(C415="Short",(E415-F415)*D415,(F415-E415)*D415))</f>
        <v/>
      </c>
      <c r="L415" s="13">
        <f>IF(K415="","",K415-N(G415))</f>
        <v/>
      </c>
      <c r="M415" s="14">
        <f>IF(L415="","",IF(L415&gt;0,"Win",IF(L415&lt;0,"Loss","Scratch")))</f>
        <v/>
      </c>
      <c r="N415" s="13">
        <f>IF(L415="","",SUM($L$4:L415))</f>
        <v/>
      </c>
    </row>
    <row r="416">
      <c r="A416" s="8" t="n"/>
      <c r="B416" s="9" t="n"/>
      <c r="C416" s="9" t="n"/>
      <c r="D416" s="10" t="n"/>
      <c r="E416" s="11" t="n"/>
      <c r="F416" s="11" t="n"/>
      <c r="G416" s="12" t="n"/>
      <c r="H416" s="9" t="n"/>
      <c r="I416" s="9" t="n"/>
      <c r="J416" s="9" t="n"/>
      <c r="K416" s="13">
        <f>IF(OR(A416="",D416="",E416="",F416=""),"",IF(C416="Short",(E416-F416)*D416,(F416-E416)*D416))</f>
        <v/>
      </c>
      <c r="L416" s="13">
        <f>IF(K416="","",K416-N(G416))</f>
        <v/>
      </c>
      <c r="M416" s="14">
        <f>IF(L416="","",IF(L416&gt;0,"Win",IF(L416&lt;0,"Loss","Scratch")))</f>
        <v/>
      </c>
      <c r="N416" s="13">
        <f>IF(L416="","",SUM($L$4:L416))</f>
        <v/>
      </c>
    </row>
    <row r="417">
      <c r="A417" s="8" t="n"/>
      <c r="B417" s="9" t="n"/>
      <c r="C417" s="9" t="n"/>
      <c r="D417" s="10" t="n"/>
      <c r="E417" s="11" t="n"/>
      <c r="F417" s="11" t="n"/>
      <c r="G417" s="12" t="n"/>
      <c r="H417" s="9" t="n"/>
      <c r="I417" s="9" t="n"/>
      <c r="J417" s="9" t="n"/>
      <c r="K417" s="13">
        <f>IF(OR(A417="",D417="",E417="",F417=""),"",IF(C417="Short",(E417-F417)*D417,(F417-E417)*D417))</f>
        <v/>
      </c>
      <c r="L417" s="13">
        <f>IF(K417="","",K417-N(G417))</f>
        <v/>
      </c>
      <c r="M417" s="14">
        <f>IF(L417="","",IF(L417&gt;0,"Win",IF(L417&lt;0,"Loss","Scratch")))</f>
        <v/>
      </c>
      <c r="N417" s="13">
        <f>IF(L417="","",SUM($L$4:L417))</f>
        <v/>
      </c>
    </row>
    <row r="418">
      <c r="A418" s="8" t="n"/>
      <c r="B418" s="9" t="n"/>
      <c r="C418" s="9" t="n"/>
      <c r="D418" s="10" t="n"/>
      <c r="E418" s="11" t="n"/>
      <c r="F418" s="11" t="n"/>
      <c r="G418" s="12" t="n"/>
      <c r="H418" s="9" t="n"/>
      <c r="I418" s="9" t="n"/>
      <c r="J418" s="9" t="n"/>
      <c r="K418" s="13">
        <f>IF(OR(A418="",D418="",E418="",F418=""),"",IF(C418="Short",(E418-F418)*D418,(F418-E418)*D418))</f>
        <v/>
      </c>
      <c r="L418" s="13">
        <f>IF(K418="","",K418-N(G418))</f>
        <v/>
      </c>
      <c r="M418" s="14">
        <f>IF(L418="","",IF(L418&gt;0,"Win",IF(L418&lt;0,"Loss","Scratch")))</f>
        <v/>
      </c>
      <c r="N418" s="13">
        <f>IF(L418="","",SUM($L$4:L418))</f>
        <v/>
      </c>
    </row>
    <row r="419">
      <c r="A419" s="8" t="n"/>
      <c r="B419" s="9" t="n"/>
      <c r="C419" s="9" t="n"/>
      <c r="D419" s="10" t="n"/>
      <c r="E419" s="11" t="n"/>
      <c r="F419" s="11" t="n"/>
      <c r="G419" s="12" t="n"/>
      <c r="H419" s="9" t="n"/>
      <c r="I419" s="9" t="n"/>
      <c r="J419" s="9" t="n"/>
      <c r="K419" s="13">
        <f>IF(OR(A419="",D419="",E419="",F419=""),"",IF(C419="Short",(E419-F419)*D419,(F419-E419)*D419))</f>
        <v/>
      </c>
      <c r="L419" s="13">
        <f>IF(K419="","",K419-N(G419))</f>
        <v/>
      </c>
      <c r="M419" s="14">
        <f>IF(L419="","",IF(L419&gt;0,"Win",IF(L419&lt;0,"Loss","Scratch")))</f>
        <v/>
      </c>
      <c r="N419" s="13">
        <f>IF(L419="","",SUM($L$4:L419))</f>
        <v/>
      </c>
    </row>
    <row r="420">
      <c r="A420" s="8" t="n"/>
      <c r="B420" s="9" t="n"/>
      <c r="C420" s="9" t="n"/>
      <c r="D420" s="10" t="n"/>
      <c r="E420" s="11" t="n"/>
      <c r="F420" s="11" t="n"/>
      <c r="G420" s="12" t="n"/>
      <c r="H420" s="9" t="n"/>
      <c r="I420" s="9" t="n"/>
      <c r="J420" s="9" t="n"/>
      <c r="K420" s="13">
        <f>IF(OR(A420="",D420="",E420="",F420=""),"",IF(C420="Short",(E420-F420)*D420,(F420-E420)*D420))</f>
        <v/>
      </c>
      <c r="L420" s="13">
        <f>IF(K420="","",K420-N(G420))</f>
        <v/>
      </c>
      <c r="M420" s="14">
        <f>IF(L420="","",IF(L420&gt;0,"Win",IF(L420&lt;0,"Loss","Scratch")))</f>
        <v/>
      </c>
      <c r="N420" s="13">
        <f>IF(L420="","",SUM($L$4:L420))</f>
        <v/>
      </c>
    </row>
    <row r="421">
      <c r="A421" s="8" t="n"/>
      <c r="B421" s="9" t="n"/>
      <c r="C421" s="9" t="n"/>
      <c r="D421" s="10" t="n"/>
      <c r="E421" s="11" t="n"/>
      <c r="F421" s="11" t="n"/>
      <c r="G421" s="12" t="n"/>
      <c r="H421" s="9" t="n"/>
      <c r="I421" s="9" t="n"/>
      <c r="J421" s="9" t="n"/>
      <c r="K421" s="13">
        <f>IF(OR(A421="",D421="",E421="",F421=""),"",IF(C421="Short",(E421-F421)*D421,(F421-E421)*D421))</f>
        <v/>
      </c>
      <c r="L421" s="13">
        <f>IF(K421="","",K421-N(G421))</f>
        <v/>
      </c>
      <c r="M421" s="14">
        <f>IF(L421="","",IF(L421&gt;0,"Win",IF(L421&lt;0,"Loss","Scratch")))</f>
        <v/>
      </c>
      <c r="N421" s="13">
        <f>IF(L421="","",SUM($L$4:L421))</f>
        <v/>
      </c>
    </row>
    <row r="422">
      <c r="A422" s="8" t="n"/>
      <c r="B422" s="9" t="n"/>
      <c r="C422" s="9" t="n"/>
      <c r="D422" s="10" t="n"/>
      <c r="E422" s="11" t="n"/>
      <c r="F422" s="11" t="n"/>
      <c r="G422" s="12" t="n"/>
      <c r="H422" s="9" t="n"/>
      <c r="I422" s="9" t="n"/>
      <c r="J422" s="9" t="n"/>
      <c r="K422" s="13">
        <f>IF(OR(A422="",D422="",E422="",F422=""),"",IF(C422="Short",(E422-F422)*D422,(F422-E422)*D422))</f>
        <v/>
      </c>
      <c r="L422" s="13">
        <f>IF(K422="","",K422-N(G422))</f>
        <v/>
      </c>
      <c r="M422" s="14">
        <f>IF(L422="","",IF(L422&gt;0,"Win",IF(L422&lt;0,"Loss","Scratch")))</f>
        <v/>
      </c>
      <c r="N422" s="13">
        <f>IF(L422="","",SUM($L$4:L422))</f>
        <v/>
      </c>
    </row>
    <row r="423">
      <c r="A423" s="8" t="n"/>
      <c r="B423" s="9" t="n"/>
      <c r="C423" s="9" t="n"/>
      <c r="D423" s="10" t="n"/>
      <c r="E423" s="11" t="n"/>
      <c r="F423" s="11" t="n"/>
      <c r="G423" s="12" t="n"/>
      <c r="H423" s="9" t="n"/>
      <c r="I423" s="9" t="n"/>
      <c r="J423" s="9" t="n"/>
      <c r="K423" s="13">
        <f>IF(OR(A423="",D423="",E423="",F423=""),"",IF(C423="Short",(E423-F423)*D423,(F423-E423)*D423))</f>
        <v/>
      </c>
      <c r="L423" s="13">
        <f>IF(K423="","",K423-N(G423))</f>
        <v/>
      </c>
      <c r="M423" s="14">
        <f>IF(L423="","",IF(L423&gt;0,"Win",IF(L423&lt;0,"Loss","Scratch")))</f>
        <v/>
      </c>
      <c r="N423" s="13">
        <f>IF(L423="","",SUM($L$4:L423))</f>
        <v/>
      </c>
    </row>
    <row r="424">
      <c r="A424" s="8" t="n"/>
      <c r="B424" s="9" t="n"/>
      <c r="C424" s="9" t="n"/>
      <c r="D424" s="10" t="n"/>
      <c r="E424" s="11" t="n"/>
      <c r="F424" s="11" t="n"/>
      <c r="G424" s="12" t="n"/>
      <c r="H424" s="9" t="n"/>
      <c r="I424" s="9" t="n"/>
      <c r="J424" s="9" t="n"/>
      <c r="K424" s="13">
        <f>IF(OR(A424="",D424="",E424="",F424=""),"",IF(C424="Short",(E424-F424)*D424,(F424-E424)*D424))</f>
        <v/>
      </c>
      <c r="L424" s="13">
        <f>IF(K424="","",K424-N(G424))</f>
        <v/>
      </c>
      <c r="M424" s="14">
        <f>IF(L424="","",IF(L424&gt;0,"Win",IF(L424&lt;0,"Loss","Scratch")))</f>
        <v/>
      </c>
      <c r="N424" s="13">
        <f>IF(L424="","",SUM($L$4:L424))</f>
        <v/>
      </c>
    </row>
    <row r="425">
      <c r="A425" s="8" t="n"/>
      <c r="B425" s="9" t="n"/>
      <c r="C425" s="9" t="n"/>
      <c r="D425" s="10" t="n"/>
      <c r="E425" s="11" t="n"/>
      <c r="F425" s="11" t="n"/>
      <c r="G425" s="12" t="n"/>
      <c r="H425" s="9" t="n"/>
      <c r="I425" s="9" t="n"/>
      <c r="J425" s="9" t="n"/>
      <c r="K425" s="13">
        <f>IF(OR(A425="",D425="",E425="",F425=""),"",IF(C425="Short",(E425-F425)*D425,(F425-E425)*D425))</f>
        <v/>
      </c>
      <c r="L425" s="13">
        <f>IF(K425="","",K425-N(G425))</f>
        <v/>
      </c>
      <c r="M425" s="14">
        <f>IF(L425="","",IF(L425&gt;0,"Win",IF(L425&lt;0,"Loss","Scratch")))</f>
        <v/>
      </c>
      <c r="N425" s="13">
        <f>IF(L425="","",SUM($L$4:L425))</f>
        <v/>
      </c>
    </row>
    <row r="426">
      <c r="A426" s="8" t="n"/>
      <c r="B426" s="9" t="n"/>
      <c r="C426" s="9" t="n"/>
      <c r="D426" s="10" t="n"/>
      <c r="E426" s="11" t="n"/>
      <c r="F426" s="11" t="n"/>
      <c r="G426" s="12" t="n"/>
      <c r="H426" s="9" t="n"/>
      <c r="I426" s="9" t="n"/>
      <c r="J426" s="9" t="n"/>
      <c r="K426" s="13">
        <f>IF(OR(A426="",D426="",E426="",F426=""),"",IF(C426="Short",(E426-F426)*D426,(F426-E426)*D426))</f>
        <v/>
      </c>
      <c r="L426" s="13">
        <f>IF(K426="","",K426-N(G426))</f>
        <v/>
      </c>
      <c r="M426" s="14">
        <f>IF(L426="","",IF(L426&gt;0,"Win",IF(L426&lt;0,"Loss","Scratch")))</f>
        <v/>
      </c>
      <c r="N426" s="13">
        <f>IF(L426="","",SUM($L$4:L426))</f>
        <v/>
      </c>
    </row>
    <row r="427">
      <c r="A427" s="8" t="n"/>
      <c r="B427" s="9" t="n"/>
      <c r="C427" s="9" t="n"/>
      <c r="D427" s="10" t="n"/>
      <c r="E427" s="11" t="n"/>
      <c r="F427" s="11" t="n"/>
      <c r="G427" s="12" t="n"/>
      <c r="H427" s="9" t="n"/>
      <c r="I427" s="9" t="n"/>
      <c r="J427" s="9" t="n"/>
      <c r="K427" s="13">
        <f>IF(OR(A427="",D427="",E427="",F427=""),"",IF(C427="Short",(E427-F427)*D427,(F427-E427)*D427))</f>
        <v/>
      </c>
      <c r="L427" s="13">
        <f>IF(K427="","",K427-N(G427))</f>
        <v/>
      </c>
      <c r="M427" s="14">
        <f>IF(L427="","",IF(L427&gt;0,"Win",IF(L427&lt;0,"Loss","Scratch")))</f>
        <v/>
      </c>
      <c r="N427" s="13">
        <f>IF(L427="","",SUM($L$4:L427))</f>
        <v/>
      </c>
    </row>
    <row r="428">
      <c r="A428" s="8" t="n"/>
      <c r="B428" s="9" t="n"/>
      <c r="C428" s="9" t="n"/>
      <c r="D428" s="10" t="n"/>
      <c r="E428" s="11" t="n"/>
      <c r="F428" s="11" t="n"/>
      <c r="G428" s="12" t="n"/>
      <c r="H428" s="9" t="n"/>
      <c r="I428" s="9" t="n"/>
      <c r="J428" s="9" t="n"/>
      <c r="K428" s="13">
        <f>IF(OR(A428="",D428="",E428="",F428=""),"",IF(C428="Short",(E428-F428)*D428,(F428-E428)*D428))</f>
        <v/>
      </c>
      <c r="L428" s="13">
        <f>IF(K428="","",K428-N(G428))</f>
        <v/>
      </c>
      <c r="M428" s="14">
        <f>IF(L428="","",IF(L428&gt;0,"Win",IF(L428&lt;0,"Loss","Scratch")))</f>
        <v/>
      </c>
      <c r="N428" s="13">
        <f>IF(L428="","",SUM($L$4:L428))</f>
        <v/>
      </c>
    </row>
    <row r="429">
      <c r="A429" s="8" t="n"/>
      <c r="B429" s="9" t="n"/>
      <c r="C429" s="9" t="n"/>
      <c r="D429" s="10" t="n"/>
      <c r="E429" s="11" t="n"/>
      <c r="F429" s="11" t="n"/>
      <c r="G429" s="12" t="n"/>
      <c r="H429" s="9" t="n"/>
      <c r="I429" s="9" t="n"/>
      <c r="J429" s="9" t="n"/>
      <c r="K429" s="13">
        <f>IF(OR(A429="",D429="",E429="",F429=""),"",IF(C429="Short",(E429-F429)*D429,(F429-E429)*D429))</f>
        <v/>
      </c>
      <c r="L429" s="13">
        <f>IF(K429="","",K429-N(G429))</f>
        <v/>
      </c>
      <c r="M429" s="14">
        <f>IF(L429="","",IF(L429&gt;0,"Win",IF(L429&lt;0,"Loss","Scratch")))</f>
        <v/>
      </c>
      <c r="N429" s="13">
        <f>IF(L429="","",SUM($L$4:L429))</f>
        <v/>
      </c>
    </row>
    <row r="430">
      <c r="A430" s="8" t="n"/>
      <c r="B430" s="9" t="n"/>
      <c r="C430" s="9" t="n"/>
      <c r="D430" s="10" t="n"/>
      <c r="E430" s="11" t="n"/>
      <c r="F430" s="11" t="n"/>
      <c r="G430" s="12" t="n"/>
      <c r="H430" s="9" t="n"/>
      <c r="I430" s="9" t="n"/>
      <c r="J430" s="9" t="n"/>
      <c r="K430" s="13">
        <f>IF(OR(A430="",D430="",E430="",F430=""),"",IF(C430="Short",(E430-F430)*D430,(F430-E430)*D430))</f>
        <v/>
      </c>
      <c r="L430" s="13">
        <f>IF(K430="","",K430-N(G430))</f>
        <v/>
      </c>
      <c r="M430" s="14">
        <f>IF(L430="","",IF(L430&gt;0,"Win",IF(L430&lt;0,"Loss","Scratch")))</f>
        <v/>
      </c>
      <c r="N430" s="13">
        <f>IF(L430="","",SUM($L$4:L430))</f>
        <v/>
      </c>
    </row>
    <row r="431">
      <c r="A431" s="8" t="n"/>
      <c r="B431" s="9" t="n"/>
      <c r="C431" s="9" t="n"/>
      <c r="D431" s="10" t="n"/>
      <c r="E431" s="11" t="n"/>
      <c r="F431" s="11" t="n"/>
      <c r="G431" s="12" t="n"/>
      <c r="H431" s="9" t="n"/>
      <c r="I431" s="9" t="n"/>
      <c r="J431" s="9" t="n"/>
      <c r="K431" s="13">
        <f>IF(OR(A431="",D431="",E431="",F431=""),"",IF(C431="Short",(E431-F431)*D431,(F431-E431)*D431))</f>
        <v/>
      </c>
      <c r="L431" s="13">
        <f>IF(K431="","",K431-N(G431))</f>
        <v/>
      </c>
      <c r="M431" s="14">
        <f>IF(L431="","",IF(L431&gt;0,"Win",IF(L431&lt;0,"Loss","Scratch")))</f>
        <v/>
      </c>
      <c r="N431" s="13">
        <f>IF(L431="","",SUM($L$4:L431))</f>
        <v/>
      </c>
    </row>
    <row r="432">
      <c r="A432" s="8" t="n"/>
      <c r="B432" s="9" t="n"/>
      <c r="C432" s="9" t="n"/>
      <c r="D432" s="10" t="n"/>
      <c r="E432" s="11" t="n"/>
      <c r="F432" s="11" t="n"/>
      <c r="G432" s="12" t="n"/>
      <c r="H432" s="9" t="n"/>
      <c r="I432" s="9" t="n"/>
      <c r="J432" s="9" t="n"/>
      <c r="K432" s="13">
        <f>IF(OR(A432="",D432="",E432="",F432=""),"",IF(C432="Short",(E432-F432)*D432,(F432-E432)*D432))</f>
        <v/>
      </c>
      <c r="L432" s="13">
        <f>IF(K432="","",K432-N(G432))</f>
        <v/>
      </c>
      <c r="M432" s="14">
        <f>IF(L432="","",IF(L432&gt;0,"Win",IF(L432&lt;0,"Loss","Scratch")))</f>
        <v/>
      </c>
      <c r="N432" s="13">
        <f>IF(L432="","",SUM($L$4:L432))</f>
        <v/>
      </c>
    </row>
    <row r="433">
      <c r="A433" s="8" t="n"/>
      <c r="B433" s="9" t="n"/>
      <c r="C433" s="9" t="n"/>
      <c r="D433" s="10" t="n"/>
      <c r="E433" s="11" t="n"/>
      <c r="F433" s="11" t="n"/>
      <c r="G433" s="12" t="n"/>
      <c r="H433" s="9" t="n"/>
      <c r="I433" s="9" t="n"/>
      <c r="J433" s="9" t="n"/>
      <c r="K433" s="13">
        <f>IF(OR(A433="",D433="",E433="",F433=""),"",IF(C433="Short",(E433-F433)*D433,(F433-E433)*D433))</f>
        <v/>
      </c>
      <c r="L433" s="13">
        <f>IF(K433="","",K433-N(G433))</f>
        <v/>
      </c>
      <c r="M433" s="14">
        <f>IF(L433="","",IF(L433&gt;0,"Win",IF(L433&lt;0,"Loss","Scratch")))</f>
        <v/>
      </c>
      <c r="N433" s="13">
        <f>IF(L433="","",SUM($L$4:L433))</f>
        <v/>
      </c>
    </row>
    <row r="434">
      <c r="A434" s="8" t="n"/>
      <c r="B434" s="9" t="n"/>
      <c r="C434" s="9" t="n"/>
      <c r="D434" s="10" t="n"/>
      <c r="E434" s="11" t="n"/>
      <c r="F434" s="11" t="n"/>
      <c r="G434" s="12" t="n"/>
      <c r="H434" s="9" t="n"/>
      <c r="I434" s="9" t="n"/>
      <c r="J434" s="9" t="n"/>
      <c r="K434" s="13">
        <f>IF(OR(A434="",D434="",E434="",F434=""),"",IF(C434="Short",(E434-F434)*D434,(F434-E434)*D434))</f>
        <v/>
      </c>
      <c r="L434" s="13">
        <f>IF(K434="","",K434-N(G434))</f>
        <v/>
      </c>
      <c r="M434" s="14">
        <f>IF(L434="","",IF(L434&gt;0,"Win",IF(L434&lt;0,"Loss","Scratch")))</f>
        <v/>
      </c>
      <c r="N434" s="13">
        <f>IF(L434="","",SUM($L$4:L434))</f>
        <v/>
      </c>
    </row>
    <row r="435">
      <c r="A435" s="8" t="n"/>
      <c r="B435" s="9" t="n"/>
      <c r="C435" s="9" t="n"/>
      <c r="D435" s="10" t="n"/>
      <c r="E435" s="11" t="n"/>
      <c r="F435" s="11" t="n"/>
      <c r="G435" s="12" t="n"/>
      <c r="H435" s="9" t="n"/>
      <c r="I435" s="9" t="n"/>
      <c r="J435" s="9" t="n"/>
      <c r="K435" s="13">
        <f>IF(OR(A435="",D435="",E435="",F435=""),"",IF(C435="Short",(E435-F435)*D435,(F435-E435)*D435))</f>
        <v/>
      </c>
      <c r="L435" s="13">
        <f>IF(K435="","",K435-N(G435))</f>
        <v/>
      </c>
      <c r="M435" s="14">
        <f>IF(L435="","",IF(L435&gt;0,"Win",IF(L435&lt;0,"Loss","Scratch")))</f>
        <v/>
      </c>
      <c r="N435" s="13">
        <f>IF(L435="","",SUM($L$4:L435))</f>
        <v/>
      </c>
    </row>
    <row r="436">
      <c r="A436" s="8" t="n"/>
      <c r="B436" s="9" t="n"/>
      <c r="C436" s="9" t="n"/>
      <c r="D436" s="10" t="n"/>
      <c r="E436" s="11" t="n"/>
      <c r="F436" s="11" t="n"/>
      <c r="G436" s="12" t="n"/>
      <c r="H436" s="9" t="n"/>
      <c r="I436" s="9" t="n"/>
      <c r="J436" s="9" t="n"/>
      <c r="K436" s="13">
        <f>IF(OR(A436="",D436="",E436="",F436=""),"",IF(C436="Short",(E436-F436)*D436,(F436-E436)*D436))</f>
        <v/>
      </c>
      <c r="L436" s="13">
        <f>IF(K436="","",K436-N(G436))</f>
        <v/>
      </c>
      <c r="M436" s="14">
        <f>IF(L436="","",IF(L436&gt;0,"Win",IF(L436&lt;0,"Loss","Scratch")))</f>
        <v/>
      </c>
      <c r="N436" s="13">
        <f>IF(L436="","",SUM($L$4:L436))</f>
        <v/>
      </c>
    </row>
    <row r="437">
      <c r="A437" s="8" t="n"/>
      <c r="B437" s="9" t="n"/>
      <c r="C437" s="9" t="n"/>
      <c r="D437" s="10" t="n"/>
      <c r="E437" s="11" t="n"/>
      <c r="F437" s="11" t="n"/>
      <c r="G437" s="12" t="n"/>
      <c r="H437" s="9" t="n"/>
      <c r="I437" s="9" t="n"/>
      <c r="J437" s="9" t="n"/>
      <c r="K437" s="13">
        <f>IF(OR(A437="",D437="",E437="",F437=""),"",IF(C437="Short",(E437-F437)*D437,(F437-E437)*D437))</f>
        <v/>
      </c>
      <c r="L437" s="13">
        <f>IF(K437="","",K437-N(G437))</f>
        <v/>
      </c>
      <c r="M437" s="14">
        <f>IF(L437="","",IF(L437&gt;0,"Win",IF(L437&lt;0,"Loss","Scratch")))</f>
        <v/>
      </c>
      <c r="N437" s="13">
        <f>IF(L437="","",SUM($L$4:L437))</f>
        <v/>
      </c>
    </row>
    <row r="438">
      <c r="A438" s="8" t="n"/>
      <c r="B438" s="9" t="n"/>
      <c r="C438" s="9" t="n"/>
      <c r="D438" s="10" t="n"/>
      <c r="E438" s="11" t="n"/>
      <c r="F438" s="11" t="n"/>
      <c r="G438" s="12" t="n"/>
      <c r="H438" s="9" t="n"/>
      <c r="I438" s="9" t="n"/>
      <c r="J438" s="9" t="n"/>
      <c r="K438" s="13">
        <f>IF(OR(A438="",D438="",E438="",F438=""),"",IF(C438="Short",(E438-F438)*D438,(F438-E438)*D438))</f>
        <v/>
      </c>
      <c r="L438" s="13">
        <f>IF(K438="","",K438-N(G438))</f>
        <v/>
      </c>
      <c r="M438" s="14">
        <f>IF(L438="","",IF(L438&gt;0,"Win",IF(L438&lt;0,"Loss","Scratch")))</f>
        <v/>
      </c>
      <c r="N438" s="13">
        <f>IF(L438="","",SUM($L$4:L438))</f>
        <v/>
      </c>
    </row>
    <row r="439">
      <c r="A439" s="8" t="n"/>
      <c r="B439" s="9" t="n"/>
      <c r="C439" s="9" t="n"/>
      <c r="D439" s="10" t="n"/>
      <c r="E439" s="11" t="n"/>
      <c r="F439" s="11" t="n"/>
      <c r="G439" s="12" t="n"/>
      <c r="H439" s="9" t="n"/>
      <c r="I439" s="9" t="n"/>
      <c r="J439" s="9" t="n"/>
      <c r="K439" s="13">
        <f>IF(OR(A439="",D439="",E439="",F439=""),"",IF(C439="Short",(E439-F439)*D439,(F439-E439)*D439))</f>
        <v/>
      </c>
      <c r="L439" s="13">
        <f>IF(K439="","",K439-N(G439))</f>
        <v/>
      </c>
      <c r="M439" s="14">
        <f>IF(L439="","",IF(L439&gt;0,"Win",IF(L439&lt;0,"Loss","Scratch")))</f>
        <v/>
      </c>
      <c r="N439" s="13">
        <f>IF(L439="","",SUM($L$4:L439))</f>
        <v/>
      </c>
    </row>
    <row r="440">
      <c r="A440" s="8" t="n"/>
      <c r="B440" s="9" t="n"/>
      <c r="C440" s="9" t="n"/>
      <c r="D440" s="10" t="n"/>
      <c r="E440" s="11" t="n"/>
      <c r="F440" s="11" t="n"/>
      <c r="G440" s="12" t="n"/>
      <c r="H440" s="9" t="n"/>
      <c r="I440" s="9" t="n"/>
      <c r="J440" s="9" t="n"/>
      <c r="K440" s="13">
        <f>IF(OR(A440="",D440="",E440="",F440=""),"",IF(C440="Short",(E440-F440)*D440,(F440-E440)*D440))</f>
        <v/>
      </c>
      <c r="L440" s="13">
        <f>IF(K440="","",K440-N(G440))</f>
        <v/>
      </c>
      <c r="M440" s="14">
        <f>IF(L440="","",IF(L440&gt;0,"Win",IF(L440&lt;0,"Loss","Scratch")))</f>
        <v/>
      </c>
      <c r="N440" s="13">
        <f>IF(L440="","",SUM($L$4:L440))</f>
        <v/>
      </c>
    </row>
    <row r="441">
      <c r="A441" s="8" t="n"/>
      <c r="B441" s="9" t="n"/>
      <c r="C441" s="9" t="n"/>
      <c r="D441" s="10" t="n"/>
      <c r="E441" s="11" t="n"/>
      <c r="F441" s="11" t="n"/>
      <c r="G441" s="12" t="n"/>
      <c r="H441" s="9" t="n"/>
      <c r="I441" s="9" t="n"/>
      <c r="J441" s="9" t="n"/>
      <c r="K441" s="13">
        <f>IF(OR(A441="",D441="",E441="",F441=""),"",IF(C441="Short",(E441-F441)*D441,(F441-E441)*D441))</f>
        <v/>
      </c>
      <c r="L441" s="13">
        <f>IF(K441="","",K441-N(G441))</f>
        <v/>
      </c>
      <c r="M441" s="14">
        <f>IF(L441="","",IF(L441&gt;0,"Win",IF(L441&lt;0,"Loss","Scratch")))</f>
        <v/>
      </c>
      <c r="N441" s="13">
        <f>IF(L441="","",SUM($L$4:L441))</f>
        <v/>
      </c>
    </row>
    <row r="442">
      <c r="A442" s="8" t="n"/>
      <c r="B442" s="9" t="n"/>
      <c r="C442" s="9" t="n"/>
      <c r="D442" s="10" t="n"/>
      <c r="E442" s="11" t="n"/>
      <c r="F442" s="11" t="n"/>
      <c r="G442" s="12" t="n"/>
      <c r="H442" s="9" t="n"/>
      <c r="I442" s="9" t="n"/>
      <c r="J442" s="9" t="n"/>
      <c r="K442" s="13">
        <f>IF(OR(A442="",D442="",E442="",F442=""),"",IF(C442="Short",(E442-F442)*D442,(F442-E442)*D442))</f>
        <v/>
      </c>
      <c r="L442" s="13">
        <f>IF(K442="","",K442-N(G442))</f>
        <v/>
      </c>
      <c r="M442" s="14">
        <f>IF(L442="","",IF(L442&gt;0,"Win",IF(L442&lt;0,"Loss","Scratch")))</f>
        <v/>
      </c>
      <c r="N442" s="13">
        <f>IF(L442="","",SUM($L$4:L442))</f>
        <v/>
      </c>
    </row>
    <row r="443">
      <c r="A443" s="8" t="n"/>
      <c r="B443" s="9" t="n"/>
      <c r="C443" s="9" t="n"/>
      <c r="D443" s="10" t="n"/>
      <c r="E443" s="11" t="n"/>
      <c r="F443" s="11" t="n"/>
      <c r="G443" s="12" t="n"/>
      <c r="H443" s="9" t="n"/>
      <c r="I443" s="9" t="n"/>
      <c r="J443" s="9" t="n"/>
      <c r="K443" s="13">
        <f>IF(OR(A443="",D443="",E443="",F443=""),"",IF(C443="Short",(E443-F443)*D443,(F443-E443)*D443))</f>
        <v/>
      </c>
      <c r="L443" s="13">
        <f>IF(K443="","",K443-N(G443))</f>
        <v/>
      </c>
      <c r="M443" s="14">
        <f>IF(L443="","",IF(L443&gt;0,"Win",IF(L443&lt;0,"Loss","Scratch")))</f>
        <v/>
      </c>
      <c r="N443" s="13">
        <f>IF(L443="","",SUM($L$4:L443))</f>
        <v/>
      </c>
    </row>
    <row r="444">
      <c r="A444" s="8" t="n"/>
      <c r="B444" s="9" t="n"/>
      <c r="C444" s="9" t="n"/>
      <c r="D444" s="10" t="n"/>
      <c r="E444" s="11" t="n"/>
      <c r="F444" s="11" t="n"/>
      <c r="G444" s="12" t="n"/>
      <c r="H444" s="9" t="n"/>
      <c r="I444" s="9" t="n"/>
      <c r="J444" s="9" t="n"/>
      <c r="K444" s="13">
        <f>IF(OR(A444="",D444="",E444="",F444=""),"",IF(C444="Short",(E444-F444)*D444,(F444-E444)*D444))</f>
        <v/>
      </c>
      <c r="L444" s="13">
        <f>IF(K444="","",K444-N(G444))</f>
        <v/>
      </c>
      <c r="M444" s="14">
        <f>IF(L444="","",IF(L444&gt;0,"Win",IF(L444&lt;0,"Loss","Scratch")))</f>
        <v/>
      </c>
      <c r="N444" s="13">
        <f>IF(L444="","",SUM($L$4:L444))</f>
        <v/>
      </c>
    </row>
    <row r="445">
      <c r="A445" s="8" t="n"/>
      <c r="B445" s="9" t="n"/>
      <c r="C445" s="9" t="n"/>
      <c r="D445" s="10" t="n"/>
      <c r="E445" s="11" t="n"/>
      <c r="F445" s="11" t="n"/>
      <c r="G445" s="12" t="n"/>
      <c r="H445" s="9" t="n"/>
      <c r="I445" s="9" t="n"/>
      <c r="J445" s="9" t="n"/>
      <c r="K445" s="13">
        <f>IF(OR(A445="",D445="",E445="",F445=""),"",IF(C445="Short",(E445-F445)*D445,(F445-E445)*D445))</f>
        <v/>
      </c>
      <c r="L445" s="13">
        <f>IF(K445="","",K445-N(G445))</f>
        <v/>
      </c>
      <c r="M445" s="14">
        <f>IF(L445="","",IF(L445&gt;0,"Win",IF(L445&lt;0,"Loss","Scratch")))</f>
        <v/>
      </c>
      <c r="N445" s="13">
        <f>IF(L445="","",SUM($L$4:L445))</f>
        <v/>
      </c>
    </row>
    <row r="446">
      <c r="A446" s="8" t="n"/>
      <c r="B446" s="9" t="n"/>
      <c r="C446" s="9" t="n"/>
      <c r="D446" s="10" t="n"/>
      <c r="E446" s="11" t="n"/>
      <c r="F446" s="11" t="n"/>
      <c r="G446" s="12" t="n"/>
      <c r="H446" s="9" t="n"/>
      <c r="I446" s="9" t="n"/>
      <c r="J446" s="9" t="n"/>
      <c r="K446" s="13">
        <f>IF(OR(A446="",D446="",E446="",F446=""),"",IF(C446="Short",(E446-F446)*D446,(F446-E446)*D446))</f>
        <v/>
      </c>
      <c r="L446" s="13">
        <f>IF(K446="","",K446-N(G446))</f>
        <v/>
      </c>
      <c r="M446" s="14">
        <f>IF(L446="","",IF(L446&gt;0,"Win",IF(L446&lt;0,"Loss","Scratch")))</f>
        <v/>
      </c>
      <c r="N446" s="13">
        <f>IF(L446="","",SUM($L$4:L446))</f>
        <v/>
      </c>
    </row>
    <row r="447">
      <c r="A447" s="8" t="n"/>
      <c r="B447" s="9" t="n"/>
      <c r="C447" s="9" t="n"/>
      <c r="D447" s="10" t="n"/>
      <c r="E447" s="11" t="n"/>
      <c r="F447" s="11" t="n"/>
      <c r="G447" s="12" t="n"/>
      <c r="H447" s="9" t="n"/>
      <c r="I447" s="9" t="n"/>
      <c r="J447" s="9" t="n"/>
      <c r="K447" s="13">
        <f>IF(OR(A447="",D447="",E447="",F447=""),"",IF(C447="Short",(E447-F447)*D447,(F447-E447)*D447))</f>
        <v/>
      </c>
      <c r="L447" s="13">
        <f>IF(K447="","",K447-N(G447))</f>
        <v/>
      </c>
      <c r="M447" s="14">
        <f>IF(L447="","",IF(L447&gt;0,"Win",IF(L447&lt;0,"Loss","Scratch")))</f>
        <v/>
      </c>
      <c r="N447" s="13">
        <f>IF(L447="","",SUM($L$4:L447))</f>
        <v/>
      </c>
    </row>
    <row r="448">
      <c r="A448" s="8" t="n"/>
      <c r="B448" s="9" t="n"/>
      <c r="C448" s="9" t="n"/>
      <c r="D448" s="10" t="n"/>
      <c r="E448" s="11" t="n"/>
      <c r="F448" s="11" t="n"/>
      <c r="G448" s="12" t="n"/>
      <c r="H448" s="9" t="n"/>
      <c r="I448" s="9" t="n"/>
      <c r="J448" s="9" t="n"/>
      <c r="K448" s="13">
        <f>IF(OR(A448="",D448="",E448="",F448=""),"",IF(C448="Short",(E448-F448)*D448,(F448-E448)*D448))</f>
        <v/>
      </c>
      <c r="L448" s="13">
        <f>IF(K448="","",K448-N(G448))</f>
        <v/>
      </c>
      <c r="M448" s="14">
        <f>IF(L448="","",IF(L448&gt;0,"Win",IF(L448&lt;0,"Loss","Scratch")))</f>
        <v/>
      </c>
      <c r="N448" s="13">
        <f>IF(L448="","",SUM($L$4:L448))</f>
        <v/>
      </c>
    </row>
    <row r="449">
      <c r="A449" s="8" t="n"/>
      <c r="B449" s="9" t="n"/>
      <c r="C449" s="9" t="n"/>
      <c r="D449" s="10" t="n"/>
      <c r="E449" s="11" t="n"/>
      <c r="F449" s="11" t="n"/>
      <c r="G449" s="12" t="n"/>
      <c r="H449" s="9" t="n"/>
      <c r="I449" s="9" t="n"/>
      <c r="J449" s="9" t="n"/>
      <c r="K449" s="13">
        <f>IF(OR(A449="",D449="",E449="",F449=""),"",IF(C449="Short",(E449-F449)*D449,(F449-E449)*D449))</f>
        <v/>
      </c>
      <c r="L449" s="13">
        <f>IF(K449="","",K449-N(G449))</f>
        <v/>
      </c>
      <c r="M449" s="14">
        <f>IF(L449="","",IF(L449&gt;0,"Win",IF(L449&lt;0,"Loss","Scratch")))</f>
        <v/>
      </c>
      <c r="N449" s="13">
        <f>IF(L449="","",SUM($L$4:L449))</f>
        <v/>
      </c>
    </row>
    <row r="450">
      <c r="A450" s="8" t="n"/>
      <c r="B450" s="9" t="n"/>
      <c r="C450" s="9" t="n"/>
      <c r="D450" s="10" t="n"/>
      <c r="E450" s="11" t="n"/>
      <c r="F450" s="11" t="n"/>
      <c r="G450" s="12" t="n"/>
      <c r="H450" s="9" t="n"/>
      <c r="I450" s="9" t="n"/>
      <c r="J450" s="9" t="n"/>
      <c r="K450" s="13">
        <f>IF(OR(A450="",D450="",E450="",F450=""),"",IF(C450="Short",(E450-F450)*D450,(F450-E450)*D450))</f>
        <v/>
      </c>
      <c r="L450" s="13">
        <f>IF(K450="","",K450-N(G450))</f>
        <v/>
      </c>
      <c r="M450" s="14">
        <f>IF(L450="","",IF(L450&gt;0,"Win",IF(L450&lt;0,"Loss","Scratch")))</f>
        <v/>
      </c>
      <c r="N450" s="13">
        <f>IF(L450="","",SUM($L$4:L450))</f>
        <v/>
      </c>
    </row>
    <row r="451">
      <c r="A451" s="8" t="n"/>
      <c r="B451" s="9" t="n"/>
      <c r="C451" s="9" t="n"/>
      <c r="D451" s="10" t="n"/>
      <c r="E451" s="11" t="n"/>
      <c r="F451" s="11" t="n"/>
      <c r="G451" s="12" t="n"/>
      <c r="H451" s="9" t="n"/>
      <c r="I451" s="9" t="n"/>
      <c r="J451" s="9" t="n"/>
      <c r="K451" s="13">
        <f>IF(OR(A451="",D451="",E451="",F451=""),"",IF(C451="Short",(E451-F451)*D451,(F451-E451)*D451))</f>
        <v/>
      </c>
      <c r="L451" s="13">
        <f>IF(K451="","",K451-N(G451))</f>
        <v/>
      </c>
      <c r="M451" s="14">
        <f>IF(L451="","",IF(L451&gt;0,"Win",IF(L451&lt;0,"Loss","Scratch")))</f>
        <v/>
      </c>
      <c r="N451" s="13">
        <f>IF(L451="","",SUM($L$4:L451))</f>
        <v/>
      </c>
    </row>
    <row r="452">
      <c r="A452" s="8" t="n"/>
      <c r="B452" s="9" t="n"/>
      <c r="C452" s="9" t="n"/>
      <c r="D452" s="10" t="n"/>
      <c r="E452" s="11" t="n"/>
      <c r="F452" s="11" t="n"/>
      <c r="G452" s="12" t="n"/>
      <c r="H452" s="9" t="n"/>
      <c r="I452" s="9" t="n"/>
      <c r="J452" s="9" t="n"/>
      <c r="K452" s="13">
        <f>IF(OR(A452="",D452="",E452="",F452=""),"",IF(C452="Short",(E452-F452)*D452,(F452-E452)*D452))</f>
        <v/>
      </c>
      <c r="L452" s="13">
        <f>IF(K452="","",K452-N(G452))</f>
        <v/>
      </c>
      <c r="M452" s="14">
        <f>IF(L452="","",IF(L452&gt;0,"Win",IF(L452&lt;0,"Loss","Scratch")))</f>
        <v/>
      </c>
      <c r="N452" s="13">
        <f>IF(L452="","",SUM($L$4:L452))</f>
        <v/>
      </c>
    </row>
    <row r="453">
      <c r="A453" s="8" t="n"/>
      <c r="B453" s="9" t="n"/>
      <c r="C453" s="9" t="n"/>
      <c r="D453" s="10" t="n"/>
      <c r="E453" s="11" t="n"/>
      <c r="F453" s="11" t="n"/>
      <c r="G453" s="12" t="n"/>
      <c r="H453" s="9" t="n"/>
      <c r="I453" s="9" t="n"/>
      <c r="J453" s="9" t="n"/>
      <c r="K453" s="13">
        <f>IF(OR(A453="",D453="",E453="",F453=""),"",IF(C453="Short",(E453-F453)*D453,(F453-E453)*D453))</f>
        <v/>
      </c>
      <c r="L453" s="13">
        <f>IF(K453="","",K453-N(G453))</f>
        <v/>
      </c>
      <c r="M453" s="14">
        <f>IF(L453="","",IF(L453&gt;0,"Win",IF(L453&lt;0,"Loss","Scratch")))</f>
        <v/>
      </c>
      <c r="N453" s="13">
        <f>IF(L453="","",SUM($L$4:L453))</f>
        <v/>
      </c>
    </row>
    <row r="454">
      <c r="A454" s="8" t="n"/>
      <c r="B454" s="9" t="n"/>
      <c r="C454" s="9" t="n"/>
      <c r="D454" s="10" t="n"/>
      <c r="E454" s="11" t="n"/>
      <c r="F454" s="11" t="n"/>
      <c r="G454" s="12" t="n"/>
      <c r="H454" s="9" t="n"/>
      <c r="I454" s="9" t="n"/>
      <c r="J454" s="9" t="n"/>
      <c r="K454" s="13">
        <f>IF(OR(A454="",D454="",E454="",F454=""),"",IF(C454="Short",(E454-F454)*D454,(F454-E454)*D454))</f>
        <v/>
      </c>
      <c r="L454" s="13">
        <f>IF(K454="","",K454-N(G454))</f>
        <v/>
      </c>
      <c r="M454" s="14">
        <f>IF(L454="","",IF(L454&gt;0,"Win",IF(L454&lt;0,"Loss","Scratch")))</f>
        <v/>
      </c>
      <c r="N454" s="13">
        <f>IF(L454="","",SUM($L$4:L454))</f>
        <v/>
      </c>
    </row>
    <row r="455">
      <c r="A455" s="8" t="n"/>
      <c r="B455" s="9" t="n"/>
      <c r="C455" s="9" t="n"/>
      <c r="D455" s="10" t="n"/>
      <c r="E455" s="11" t="n"/>
      <c r="F455" s="11" t="n"/>
      <c r="G455" s="12" t="n"/>
      <c r="H455" s="9" t="n"/>
      <c r="I455" s="9" t="n"/>
      <c r="J455" s="9" t="n"/>
      <c r="K455" s="13">
        <f>IF(OR(A455="",D455="",E455="",F455=""),"",IF(C455="Short",(E455-F455)*D455,(F455-E455)*D455))</f>
        <v/>
      </c>
      <c r="L455" s="13">
        <f>IF(K455="","",K455-N(G455))</f>
        <v/>
      </c>
      <c r="M455" s="14">
        <f>IF(L455="","",IF(L455&gt;0,"Win",IF(L455&lt;0,"Loss","Scratch")))</f>
        <v/>
      </c>
      <c r="N455" s="13">
        <f>IF(L455="","",SUM($L$4:L455))</f>
        <v/>
      </c>
    </row>
    <row r="456">
      <c r="A456" s="8" t="n"/>
      <c r="B456" s="9" t="n"/>
      <c r="C456" s="9" t="n"/>
      <c r="D456" s="10" t="n"/>
      <c r="E456" s="11" t="n"/>
      <c r="F456" s="11" t="n"/>
      <c r="G456" s="12" t="n"/>
      <c r="H456" s="9" t="n"/>
      <c r="I456" s="9" t="n"/>
      <c r="J456" s="9" t="n"/>
      <c r="K456" s="13">
        <f>IF(OR(A456="",D456="",E456="",F456=""),"",IF(C456="Short",(E456-F456)*D456,(F456-E456)*D456))</f>
        <v/>
      </c>
      <c r="L456" s="13">
        <f>IF(K456="","",K456-N(G456))</f>
        <v/>
      </c>
      <c r="M456" s="14">
        <f>IF(L456="","",IF(L456&gt;0,"Win",IF(L456&lt;0,"Loss","Scratch")))</f>
        <v/>
      </c>
      <c r="N456" s="13">
        <f>IF(L456="","",SUM($L$4:L456))</f>
        <v/>
      </c>
    </row>
    <row r="457">
      <c r="A457" s="8" t="n"/>
      <c r="B457" s="9" t="n"/>
      <c r="C457" s="9" t="n"/>
      <c r="D457" s="10" t="n"/>
      <c r="E457" s="11" t="n"/>
      <c r="F457" s="11" t="n"/>
      <c r="G457" s="12" t="n"/>
      <c r="H457" s="9" t="n"/>
      <c r="I457" s="9" t="n"/>
      <c r="J457" s="9" t="n"/>
      <c r="K457" s="13">
        <f>IF(OR(A457="",D457="",E457="",F457=""),"",IF(C457="Short",(E457-F457)*D457,(F457-E457)*D457))</f>
        <v/>
      </c>
      <c r="L457" s="13">
        <f>IF(K457="","",K457-N(G457))</f>
        <v/>
      </c>
      <c r="M457" s="14">
        <f>IF(L457="","",IF(L457&gt;0,"Win",IF(L457&lt;0,"Loss","Scratch")))</f>
        <v/>
      </c>
      <c r="N457" s="13">
        <f>IF(L457="","",SUM($L$4:L457))</f>
        <v/>
      </c>
    </row>
    <row r="458">
      <c r="A458" s="8" t="n"/>
      <c r="B458" s="9" t="n"/>
      <c r="C458" s="9" t="n"/>
      <c r="D458" s="10" t="n"/>
      <c r="E458" s="11" t="n"/>
      <c r="F458" s="11" t="n"/>
      <c r="G458" s="12" t="n"/>
      <c r="H458" s="9" t="n"/>
      <c r="I458" s="9" t="n"/>
      <c r="J458" s="9" t="n"/>
      <c r="K458" s="13">
        <f>IF(OR(A458="",D458="",E458="",F458=""),"",IF(C458="Short",(E458-F458)*D458,(F458-E458)*D458))</f>
        <v/>
      </c>
      <c r="L458" s="13">
        <f>IF(K458="","",K458-N(G458))</f>
        <v/>
      </c>
      <c r="M458" s="14">
        <f>IF(L458="","",IF(L458&gt;0,"Win",IF(L458&lt;0,"Loss","Scratch")))</f>
        <v/>
      </c>
      <c r="N458" s="13">
        <f>IF(L458="","",SUM($L$4:L458))</f>
        <v/>
      </c>
    </row>
    <row r="459">
      <c r="A459" s="8" t="n"/>
      <c r="B459" s="9" t="n"/>
      <c r="C459" s="9" t="n"/>
      <c r="D459" s="10" t="n"/>
      <c r="E459" s="11" t="n"/>
      <c r="F459" s="11" t="n"/>
      <c r="G459" s="12" t="n"/>
      <c r="H459" s="9" t="n"/>
      <c r="I459" s="9" t="n"/>
      <c r="J459" s="9" t="n"/>
      <c r="K459" s="13">
        <f>IF(OR(A459="",D459="",E459="",F459=""),"",IF(C459="Short",(E459-F459)*D459,(F459-E459)*D459))</f>
        <v/>
      </c>
      <c r="L459" s="13">
        <f>IF(K459="","",K459-N(G459))</f>
        <v/>
      </c>
      <c r="M459" s="14">
        <f>IF(L459="","",IF(L459&gt;0,"Win",IF(L459&lt;0,"Loss","Scratch")))</f>
        <v/>
      </c>
      <c r="N459" s="13">
        <f>IF(L459="","",SUM($L$4:L459))</f>
        <v/>
      </c>
    </row>
    <row r="460">
      <c r="A460" s="8" t="n"/>
      <c r="B460" s="9" t="n"/>
      <c r="C460" s="9" t="n"/>
      <c r="D460" s="10" t="n"/>
      <c r="E460" s="11" t="n"/>
      <c r="F460" s="11" t="n"/>
      <c r="G460" s="12" t="n"/>
      <c r="H460" s="9" t="n"/>
      <c r="I460" s="9" t="n"/>
      <c r="J460" s="9" t="n"/>
      <c r="K460" s="13">
        <f>IF(OR(A460="",D460="",E460="",F460=""),"",IF(C460="Short",(E460-F460)*D460,(F460-E460)*D460))</f>
        <v/>
      </c>
      <c r="L460" s="13">
        <f>IF(K460="","",K460-N(G460))</f>
        <v/>
      </c>
      <c r="M460" s="14">
        <f>IF(L460="","",IF(L460&gt;0,"Win",IF(L460&lt;0,"Loss","Scratch")))</f>
        <v/>
      </c>
      <c r="N460" s="13">
        <f>IF(L460="","",SUM($L$4:L460))</f>
        <v/>
      </c>
    </row>
    <row r="461">
      <c r="A461" s="8" t="n"/>
      <c r="B461" s="9" t="n"/>
      <c r="C461" s="9" t="n"/>
      <c r="D461" s="10" t="n"/>
      <c r="E461" s="11" t="n"/>
      <c r="F461" s="11" t="n"/>
      <c r="G461" s="12" t="n"/>
      <c r="H461" s="9" t="n"/>
      <c r="I461" s="9" t="n"/>
      <c r="J461" s="9" t="n"/>
      <c r="K461" s="13">
        <f>IF(OR(A461="",D461="",E461="",F461=""),"",IF(C461="Short",(E461-F461)*D461,(F461-E461)*D461))</f>
        <v/>
      </c>
      <c r="L461" s="13">
        <f>IF(K461="","",K461-N(G461))</f>
        <v/>
      </c>
      <c r="M461" s="14">
        <f>IF(L461="","",IF(L461&gt;0,"Win",IF(L461&lt;0,"Loss","Scratch")))</f>
        <v/>
      </c>
      <c r="N461" s="13">
        <f>IF(L461="","",SUM($L$4:L461))</f>
        <v/>
      </c>
    </row>
    <row r="462">
      <c r="A462" s="8" t="n"/>
      <c r="B462" s="9" t="n"/>
      <c r="C462" s="9" t="n"/>
      <c r="D462" s="10" t="n"/>
      <c r="E462" s="11" t="n"/>
      <c r="F462" s="11" t="n"/>
      <c r="G462" s="12" t="n"/>
      <c r="H462" s="9" t="n"/>
      <c r="I462" s="9" t="n"/>
      <c r="J462" s="9" t="n"/>
      <c r="K462" s="13">
        <f>IF(OR(A462="",D462="",E462="",F462=""),"",IF(C462="Short",(E462-F462)*D462,(F462-E462)*D462))</f>
        <v/>
      </c>
      <c r="L462" s="13">
        <f>IF(K462="","",K462-N(G462))</f>
        <v/>
      </c>
      <c r="M462" s="14">
        <f>IF(L462="","",IF(L462&gt;0,"Win",IF(L462&lt;0,"Loss","Scratch")))</f>
        <v/>
      </c>
      <c r="N462" s="13">
        <f>IF(L462="","",SUM($L$4:L462))</f>
        <v/>
      </c>
    </row>
    <row r="463">
      <c r="A463" s="8" t="n"/>
      <c r="B463" s="9" t="n"/>
      <c r="C463" s="9" t="n"/>
      <c r="D463" s="10" t="n"/>
      <c r="E463" s="11" t="n"/>
      <c r="F463" s="11" t="n"/>
      <c r="G463" s="12" t="n"/>
      <c r="H463" s="9" t="n"/>
      <c r="I463" s="9" t="n"/>
      <c r="J463" s="9" t="n"/>
      <c r="K463" s="13">
        <f>IF(OR(A463="",D463="",E463="",F463=""),"",IF(C463="Short",(E463-F463)*D463,(F463-E463)*D463))</f>
        <v/>
      </c>
      <c r="L463" s="13">
        <f>IF(K463="","",K463-N(G463))</f>
        <v/>
      </c>
      <c r="M463" s="14">
        <f>IF(L463="","",IF(L463&gt;0,"Win",IF(L463&lt;0,"Loss","Scratch")))</f>
        <v/>
      </c>
      <c r="N463" s="13">
        <f>IF(L463="","",SUM($L$4:L463))</f>
        <v/>
      </c>
    </row>
    <row r="464">
      <c r="A464" s="8" t="n"/>
      <c r="B464" s="9" t="n"/>
      <c r="C464" s="9" t="n"/>
      <c r="D464" s="10" t="n"/>
      <c r="E464" s="11" t="n"/>
      <c r="F464" s="11" t="n"/>
      <c r="G464" s="12" t="n"/>
      <c r="H464" s="9" t="n"/>
      <c r="I464" s="9" t="n"/>
      <c r="J464" s="9" t="n"/>
      <c r="K464" s="13">
        <f>IF(OR(A464="",D464="",E464="",F464=""),"",IF(C464="Short",(E464-F464)*D464,(F464-E464)*D464))</f>
        <v/>
      </c>
      <c r="L464" s="13">
        <f>IF(K464="","",K464-N(G464))</f>
        <v/>
      </c>
      <c r="M464" s="14">
        <f>IF(L464="","",IF(L464&gt;0,"Win",IF(L464&lt;0,"Loss","Scratch")))</f>
        <v/>
      </c>
      <c r="N464" s="13">
        <f>IF(L464="","",SUM($L$4:L464))</f>
        <v/>
      </c>
    </row>
    <row r="465">
      <c r="A465" s="8" t="n"/>
      <c r="B465" s="9" t="n"/>
      <c r="C465" s="9" t="n"/>
      <c r="D465" s="10" t="n"/>
      <c r="E465" s="11" t="n"/>
      <c r="F465" s="11" t="n"/>
      <c r="G465" s="12" t="n"/>
      <c r="H465" s="9" t="n"/>
      <c r="I465" s="9" t="n"/>
      <c r="J465" s="9" t="n"/>
      <c r="K465" s="13">
        <f>IF(OR(A465="",D465="",E465="",F465=""),"",IF(C465="Short",(E465-F465)*D465,(F465-E465)*D465))</f>
        <v/>
      </c>
      <c r="L465" s="13">
        <f>IF(K465="","",K465-N(G465))</f>
        <v/>
      </c>
      <c r="M465" s="14">
        <f>IF(L465="","",IF(L465&gt;0,"Win",IF(L465&lt;0,"Loss","Scratch")))</f>
        <v/>
      </c>
      <c r="N465" s="13">
        <f>IF(L465="","",SUM($L$4:L465))</f>
        <v/>
      </c>
    </row>
    <row r="466">
      <c r="A466" s="8" t="n"/>
      <c r="B466" s="9" t="n"/>
      <c r="C466" s="9" t="n"/>
      <c r="D466" s="10" t="n"/>
      <c r="E466" s="11" t="n"/>
      <c r="F466" s="11" t="n"/>
      <c r="G466" s="12" t="n"/>
      <c r="H466" s="9" t="n"/>
      <c r="I466" s="9" t="n"/>
      <c r="J466" s="9" t="n"/>
      <c r="K466" s="13">
        <f>IF(OR(A466="",D466="",E466="",F466=""),"",IF(C466="Short",(E466-F466)*D466,(F466-E466)*D466))</f>
        <v/>
      </c>
      <c r="L466" s="13">
        <f>IF(K466="","",K466-N(G466))</f>
        <v/>
      </c>
      <c r="M466" s="14">
        <f>IF(L466="","",IF(L466&gt;0,"Win",IF(L466&lt;0,"Loss","Scratch")))</f>
        <v/>
      </c>
      <c r="N466" s="13">
        <f>IF(L466="","",SUM($L$4:L466))</f>
        <v/>
      </c>
    </row>
    <row r="467">
      <c r="A467" s="8" t="n"/>
      <c r="B467" s="9" t="n"/>
      <c r="C467" s="9" t="n"/>
      <c r="D467" s="10" t="n"/>
      <c r="E467" s="11" t="n"/>
      <c r="F467" s="11" t="n"/>
      <c r="G467" s="12" t="n"/>
      <c r="H467" s="9" t="n"/>
      <c r="I467" s="9" t="n"/>
      <c r="J467" s="9" t="n"/>
      <c r="K467" s="13">
        <f>IF(OR(A467="",D467="",E467="",F467=""),"",IF(C467="Short",(E467-F467)*D467,(F467-E467)*D467))</f>
        <v/>
      </c>
      <c r="L467" s="13">
        <f>IF(K467="","",K467-N(G467))</f>
        <v/>
      </c>
      <c r="M467" s="14">
        <f>IF(L467="","",IF(L467&gt;0,"Win",IF(L467&lt;0,"Loss","Scratch")))</f>
        <v/>
      </c>
      <c r="N467" s="13">
        <f>IF(L467="","",SUM($L$4:L467))</f>
        <v/>
      </c>
    </row>
    <row r="468">
      <c r="A468" s="8" t="n"/>
      <c r="B468" s="9" t="n"/>
      <c r="C468" s="9" t="n"/>
      <c r="D468" s="10" t="n"/>
      <c r="E468" s="11" t="n"/>
      <c r="F468" s="11" t="n"/>
      <c r="G468" s="12" t="n"/>
      <c r="H468" s="9" t="n"/>
      <c r="I468" s="9" t="n"/>
      <c r="J468" s="9" t="n"/>
      <c r="K468" s="13">
        <f>IF(OR(A468="",D468="",E468="",F468=""),"",IF(C468="Short",(E468-F468)*D468,(F468-E468)*D468))</f>
        <v/>
      </c>
      <c r="L468" s="13">
        <f>IF(K468="","",K468-N(G468))</f>
        <v/>
      </c>
      <c r="M468" s="14">
        <f>IF(L468="","",IF(L468&gt;0,"Win",IF(L468&lt;0,"Loss","Scratch")))</f>
        <v/>
      </c>
      <c r="N468" s="13">
        <f>IF(L468="","",SUM($L$4:L468))</f>
        <v/>
      </c>
    </row>
    <row r="469">
      <c r="A469" s="8" t="n"/>
      <c r="B469" s="9" t="n"/>
      <c r="C469" s="9" t="n"/>
      <c r="D469" s="10" t="n"/>
      <c r="E469" s="11" t="n"/>
      <c r="F469" s="11" t="n"/>
      <c r="G469" s="12" t="n"/>
      <c r="H469" s="9" t="n"/>
      <c r="I469" s="9" t="n"/>
      <c r="J469" s="9" t="n"/>
      <c r="K469" s="13">
        <f>IF(OR(A469="",D469="",E469="",F469=""),"",IF(C469="Short",(E469-F469)*D469,(F469-E469)*D469))</f>
        <v/>
      </c>
      <c r="L469" s="13">
        <f>IF(K469="","",K469-N(G469))</f>
        <v/>
      </c>
      <c r="M469" s="14">
        <f>IF(L469="","",IF(L469&gt;0,"Win",IF(L469&lt;0,"Loss","Scratch")))</f>
        <v/>
      </c>
      <c r="N469" s="13">
        <f>IF(L469="","",SUM($L$4:L469))</f>
        <v/>
      </c>
    </row>
    <row r="470">
      <c r="A470" s="8" t="n"/>
      <c r="B470" s="9" t="n"/>
      <c r="C470" s="9" t="n"/>
      <c r="D470" s="10" t="n"/>
      <c r="E470" s="11" t="n"/>
      <c r="F470" s="11" t="n"/>
      <c r="G470" s="12" t="n"/>
      <c r="H470" s="9" t="n"/>
      <c r="I470" s="9" t="n"/>
      <c r="J470" s="9" t="n"/>
      <c r="K470" s="13">
        <f>IF(OR(A470="",D470="",E470="",F470=""),"",IF(C470="Short",(E470-F470)*D470,(F470-E470)*D470))</f>
        <v/>
      </c>
      <c r="L470" s="13">
        <f>IF(K470="","",K470-N(G470))</f>
        <v/>
      </c>
      <c r="M470" s="14">
        <f>IF(L470="","",IF(L470&gt;0,"Win",IF(L470&lt;0,"Loss","Scratch")))</f>
        <v/>
      </c>
      <c r="N470" s="13">
        <f>IF(L470="","",SUM($L$4:L470))</f>
        <v/>
      </c>
    </row>
    <row r="471">
      <c r="A471" s="8" t="n"/>
      <c r="B471" s="9" t="n"/>
      <c r="C471" s="9" t="n"/>
      <c r="D471" s="10" t="n"/>
      <c r="E471" s="11" t="n"/>
      <c r="F471" s="11" t="n"/>
      <c r="G471" s="12" t="n"/>
      <c r="H471" s="9" t="n"/>
      <c r="I471" s="9" t="n"/>
      <c r="J471" s="9" t="n"/>
      <c r="K471" s="13">
        <f>IF(OR(A471="",D471="",E471="",F471=""),"",IF(C471="Short",(E471-F471)*D471,(F471-E471)*D471))</f>
        <v/>
      </c>
      <c r="L471" s="13">
        <f>IF(K471="","",K471-N(G471))</f>
        <v/>
      </c>
      <c r="M471" s="14">
        <f>IF(L471="","",IF(L471&gt;0,"Win",IF(L471&lt;0,"Loss","Scratch")))</f>
        <v/>
      </c>
      <c r="N471" s="13">
        <f>IF(L471="","",SUM($L$4:L471))</f>
        <v/>
      </c>
    </row>
    <row r="472">
      <c r="A472" s="8" t="n"/>
      <c r="B472" s="9" t="n"/>
      <c r="C472" s="9" t="n"/>
      <c r="D472" s="10" t="n"/>
      <c r="E472" s="11" t="n"/>
      <c r="F472" s="11" t="n"/>
      <c r="G472" s="12" t="n"/>
      <c r="H472" s="9" t="n"/>
      <c r="I472" s="9" t="n"/>
      <c r="J472" s="9" t="n"/>
      <c r="K472" s="13">
        <f>IF(OR(A472="",D472="",E472="",F472=""),"",IF(C472="Short",(E472-F472)*D472,(F472-E472)*D472))</f>
        <v/>
      </c>
      <c r="L472" s="13">
        <f>IF(K472="","",K472-N(G472))</f>
        <v/>
      </c>
      <c r="M472" s="14">
        <f>IF(L472="","",IF(L472&gt;0,"Win",IF(L472&lt;0,"Loss","Scratch")))</f>
        <v/>
      </c>
      <c r="N472" s="13">
        <f>IF(L472="","",SUM($L$4:L472))</f>
        <v/>
      </c>
    </row>
    <row r="473">
      <c r="A473" s="8" t="n"/>
      <c r="B473" s="9" t="n"/>
      <c r="C473" s="9" t="n"/>
      <c r="D473" s="10" t="n"/>
      <c r="E473" s="11" t="n"/>
      <c r="F473" s="11" t="n"/>
      <c r="G473" s="12" t="n"/>
      <c r="H473" s="9" t="n"/>
      <c r="I473" s="9" t="n"/>
      <c r="J473" s="9" t="n"/>
      <c r="K473" s="13">
        <f>IF(OR(A473="",D473="",E473="",F473=""),"",IF(C473="Short",(E473-F473)*D473,(F473-E473)*D473))</f>
        <v/>
      </c>
      <c r="L473" s="13">
        <f>IF(K473="","",K473-N(G473))</f>
        <v/>
      </c>
      <c r="M473" s="14">
        <f>IF(L473="","",IF(L473&gt;0,"Win",IF(L473&lt;0,"Loss","Scratch")))</f>
        <v/>
      </c>
      <c r="N473" s="13">
        <f>IF(L473="","",SUM($L$4:L473))</f>
        <v/>
      </c>
    </row>
    <row r="474">
      <c r="A474" s="8" t="n"/>
      <c r="B474" s="9" t="n"/>
      <c r="C474" s="9" t="n"/>
      <c r="D474" s="10" t="n"/>
      <c r="E474" s="11" t="n"/>
      <c r="F474" s="11" t="n"/>
      <c r="G474" s="12" t="n"/>
      <c r="H474" s="9" t="n"/>
      <c r="I474" s="9" t="n"/>
      <c r="J474" s="9" t="n"/>
      <c r="K474" s="13">
        <f>IF(OR(A474="",D474="",E474="",F474=""),"",IF(C474="Short",(E474-F474)*D474,(F474-E474)*D474))</f>
        <v/>
      </c>
      <c r="L474" s="13">
        <f>IF(K474="","",K474-N(G474))</f>
        <v/>
      </c>
      <c r="M474" s="14">
        <f>IF(L474="","",IF(L474&gt;0,"Win",IF(L474&lt;0,"Loss","Scratch")))</f>
        <v/>
      </c>
      <c r="N474" s="13">
        <f>IF(L474="","",SUM($L$4:L474))</f>
        <v/>
      </c>
    </row>
    <row r="475">
      <c r="A475" s="8" t="n"/>
      <c r="B475" s="9" t="n"/>
      <c r="C475" s="9" t="n"/>
      <c r="D475" s="10" t="n"/>
      <c r="E475" s="11" t="n"/>
      <c r="F475" s="11" t="n"/>
      <c r="G475" s="12" t="n"/>
      <c r="H475" s="9" t="n"/>
      <c r="I475" s="9" t="n"/>
      <c r="J475" s="9" t="n"/>
      <c r="K475" s="13">
        <f>IF(OR(A475="",D475="",E475="",F475=""),"",IF(C475="Short",(E475-F475)*D475,(F475-E475)*D475))</f>
        <v/>
      </c>
      <c r="L475" s="13">
        <f>IF(K475="","",K475-N(G475))</f>
        <v/>
      </c>
      <c r="M475" s="14">
        <f>IF(L475="","",IF(L475&gt;0,"Win",IF(L475&lt;0,"Loss","Scratch")))</f>
        <v/>
      </c>
      <c r="N475" s="13">
        <f>IF(L475="","",SUM($L$4:L475))</f>
        <v/>
      </c>
    </row>
    <row r="476">
      <c r="A476" s="8" t="n"/>
      <c r="B476" s="9" t="n"/>
      <c r="C476" s="9" t="n"/>
      <c r="D476" s="10" t="n"/>
      <c r="E476" s="11" t="n"/>
      <c r="F476" s="11" t="n"/>
      <c r="G476" s="12" t="n"/>
      <c r="H476" s="9" t="n"/>
      <c r="I476" s="9" t="n"/>
      <c r="J476" s="9" t="n"/>
      <c r="K476" s="13">
        <f>IF(OR(A476="",D476="",E476="",F476=""),"",IF(C476="Short",(E476-F476)*D476,(F476-E476)*D476))</f>
        <v/>
      </c>
      <c r="L476" s="13">
        <f>IF(K476="","",K476-N(G476))</f>
        <v/>
      </c>
      <c r="M476" s="14">
        <f>IF(L476="","",IF(L476&gt;0,"Win",IF(L476&lt;0,"Loss","Scratch")))</f>
        <v/>
      </c>
      <c r="N476" s="13">
        <f>IF(L476="","",SUM($L$4:L476))</f>
        <v/>
      </c>
    </row>
    <row r="477">
      <c r="A477" s="8" t="n"/>
      <c r="B477" s="9" t="n"/>
      <c r="C477" s="9" t="n"/>
      <c r="D477" s="10" t="n"/>
      <c r="E477" s="11" t="n"/>
      <c r="F477" s="11" t="n"/>
      <c r="G477" s="12" t="n"/>
      <c r="H477" s="9" t="n"/>
      <c r="I477" s="9" t="n"/>
      <c r="J477" s="9" t="n"/>
      <c r="K477" s="13">
        <f>IF(OR(A477="",D477="",E477="",F477=""),"",IF(C477="Short",(E477-F477)*D477,(F477-E477)*D477))</f>
        <v/>
      </c>
      <c r="L477" s="13">
        <f>IF(K477="","",K477-N(G477))</f>
        <v/>
      </c>
      <c r="M477" s="14">
        <f>IF(L477="","",IF(L477&gt;0,"Win",IF(L477&lt;0,"Loss","Scratch")))</f>
        <v/>
      </c>
      <c r="N477" s="13">
        <f>IF(L477="","",SUM($L$4:L477))</f>
        <v/>
      </c>
    </row>
    <row r="478">
      <c r="A478" s="8" t="n"/>
      <c r="B478" s="9" t="n"/>
      <c r="C478" s="9" t="n"/>
      <c r="D478" s="10" t="n"/>
      <c r="E478" s="11" t="n"/>
      <c r="F478" s="11" t="n"/>
      <c r="G478" s="12" t="n"/>
      <c r="H478" s="9" t="n"/>
      <c r="I478" s="9" t="n"/>
      <c r="J478" s="9" t="n"/>
      <c r="K478" s="13">
        <f>IF(OR(A478="",D478="",E478="",F478=""),"",IF(C478="Short",(E478-F478)*D478,(F478-E478)*D478))</f>
        <v/>
      </c>
      <c r="L478" s="13">
        <f>IF(K478="","",K478-N(G478))</f>
        <v/>
      </c>
      <c r="M478" s="14">
        <f>IF(L478="","",IF(L478&gt;0,"Win",IF(L478&lt;0,"Loss","Scratch")))</f>
        <v/>
      </c>
      <c r="N478" s="13">
        <f>IF(L478="","",SUM($L$4:L478))</f>
        <v/>
      </c>
    </row>
    <row r="479">
      <c r="A479" s="8" t="n"/>
      <c r="B479" s="9" t="n"/>
      <c r="C479" s="9" t="n"/>
      <c r="D479" s="10" t="n"/>
      <c r="E479" s="11" t="n"/>
      <c r="F479" s="11" t="n"/>
      <c r="G479" s="12" t="n"/>
      <c r="H479" s="9" t="n"/>
      <c r="I479" s="9" t="n"/>
      <c r="J479" s="9" t="n"/>
      <c r="K479" s="13">
        <f>IF(OR(A479="",D479="",E479="",F479=""),"",IF(C479="Short",(E479-F479)*D479,(F479-E479)*D479))</f>
        <v/>
      </c>
      <c r="L479" s="13">
        <f>IF(K479="","",K479-N(G479))</f>
        <v/>
      </c>
      <c r="M479" s="14">
        <f>IF(L479="","",IF(L479&gt;0,"Win",IF(L479&lt;0,"Loss","Scratch")))</f>
        <v/>
      </c>
      <c r="N479" s="13">
        <f>IF(L479="","",SUM($L$4:L479))</f>
        <v/>
      </c>
    </row>
    <row r="480">
      <c r="A480" s="8" t="n"/>
      <c r="B480" s="9" t="n"/>
      <c r="C480" s="9" t="n"/>
      <c r="D480" s="10" t="n"/>
      <c r="E480" s="11" t="n"/>
      <c r="F480" s="11" t="n"/>
      <c r="G480" s="12" t="n"/>
      <c r="H480" s="9" t="n"/>
      <c r="I480" s="9" t="n"/>
      <c r="J480" s="9" t="n"/>
      <c r="K480" s="13">
        <f>IF(OR(A480="",D480="",E480="",F480=""),"",IF(C480="Short",(E480-F480)*D480,(F480-E480)*D480))</f>
        <v/>
      </c>
      <c r="L480" s="13">
        <f>IF(K480="","",K480-N(G480))</f>
        <v/>
      </c>
      <c r="M480" s="14">
        <f>IF(L480="","",IF(L480&gt;0,"Win",IF(L480&lt;0,"Loss","Scratch")))</f>
        <v/>
      </c>
      <c r="N480" s="13">
        <f>IF(L480="","",SUM($L$4:L480))</f>
        <v/>
      </c>
    </row>
    <row r="481">
      <c r="A481" s="8" t="n"/>
      <c r="B481" s="9" t="n"/>
      <c r="C481" s="9" t="n"/>
      <c r="D481" s="10" t="n"/>
      <c r="E481" s="11" t="n"/>
      <c r="F481" s="11" t="n"/>
      <c r="G481" s="12" t="n"/>
      <c r="H481" s="9" t="n"/>
      <c r="I481" s="9" t="n"/>
      <c r="J481" s="9" t="n"/>
      <c r="K481" s="13">
        <f>IF(OR(A481="",D481="",E481="",F481=""),"",IF(C481="Short",(E481-F481)*D481,(F481-E481)*D481))</f>
        <v/>
      </c>
      <c r="L481" s="13">
        <f>IF(K481="","",K481-N(G481))</f>
        <v/>
      </c>
      <c r="M481" s="14">
        <f>IF(L481="","",IF(L481&gt;0,"Win",IF(L481&lt;0,"Loss","Scratch")))</f>
        <v/>
      </c>
      <c r="N481" s="13">
        <f>IF(L481="","",SUM($L$4:L481))</f>
        <v/>
      </c>
    </row>
    <row r="482">
      <c r="A482" s="8" t="n"/>
      <c r="B482" s="9" t="n"/>
      <c r="C482" s="9" t="n"/>
      <c r="D482" s="10" t="n"/>
      <c r="E482" s="11" t="n"/>
      <c r="F482" s="11" t="n"/>
      <c r="G482" s="12" t="n"/>
      <c r="H482" s="9" t="n"/>
      <c r="I482" s="9" t="n"/>
      <c r="J482" s="9" t="n"/>
      <c r="K482" s="13">
        <f>IF(OR(A482="",D482="",E482="",F482=""),"",IF(C482="Short",(E482-F482)*D482,(F482-E482)*D482))</f>
        <v/>
      </c>
      <c r="L482" s="13">
        <f>IF(K482="","",K482-N(G482))</f>
        <v/>
      </c>
      <c r="M482" s="14">
        <f>IF(L482="","",IF(L482&gt;0,"Win",IF(L482&lt;0,"Loss","Scratch")))</f>
        <v/>
      </c>
      <c r="N482" s="13">
        <f>IF(L482="","",SUM($L$4:L482))</f>
        <v/>
      </c>
    </row>
    <row r="483">
      <c r="A483" s="8" t="n"/>
      <c r="B483" s="9" t="n"/>
      <c r="C483" s="9" t="n"/>
      <c r="D483" s="10" t="n"/>
      <c r="E483" s="11" t="n"/>
      <c r="F483" s="11" t="n"/>
      <c r="G483" s="12" t="n"/>
      <c r="H483" s="9" t="n"/>
      <c r="I483" s="9" t="n"/>
      <c r="J483" s="9" t="n"/>
      <c r="K483" s="13">
        <f>IF(OR(A483="",D483="",E483="",F483=""),"",IF(C483="Short",(E483-F483)*D483,(F483-E483)*D483))</f>
        <v/>
      </c>
      <c r="L483" s="13">
        <f>IF(K483="","",K483-N(G483))</f>
        <v/>
      </c>
      <c r="M483" s="14">
        <f>IF(L483="","",IF(L483&gt;0,"Win",IF(L483&lt;0,"Loss","Scratch")))</f>
        <v/>
      </c>
      <c r="N483" s="13">
        <f>IF(L483="","",SUM($L$4:L483))</f>
        <v/>
      </c>
    </row>
    <row r="484">
      <c r="A484" s="8" t="n"/>
      <c r="B484" s="9" t="n"/>
      <c r="C484" s="9" t="n"/>
      <c r="D484" s="10" t="n"/>
      <c r="E484" s="11" t="n"/>
      <c r="F484" s="11" t="n"/>
      <c r="G484" s="12" t="n"/>
      <c r="H484" s="9" t="n"/>
      <c r="I484" s="9" t="n"/>
      <c r="J484" s="9" t="n"/>
      <c r="K484" s="13">
        <f>IF(OR(A484="",D484="",E484="",F484=""),"",IF(C484="Short",(E484-F484)*D484,(F484-E484)*D484))</f>
        <v/>
      </c>
      <c r="L484" s="13">
        <f>IF(K484="","",K484-N(G484))</f>
        <v/>
      </c>
      <c r="M484" s="14">
        <f>IF(L484="","",IF(L484&gt;0,"Win",IF(L484&lt;0,"Loss","Scratch")))</f>
        <v/>
      </c>
      <c r="N484" s="13">
        <f>IF(L484="","",SUM($L$4:L484))</f>
        <v/>
      </c>
    </row>
    <row r="485">
      <c r="A485" s="8" t="n"/>
      <c r="B485" s="9" t="n"/>
      <c r="C485" s="9" t="n"/>
      <c r="D485" s="10" t="n"/>
      <c r="E485" s="11" t="n"/>
      <c r="F485" s="11" t="n"/>
      <c r="G485" s="12" t="n"/>
      <c r="H485" s="9" t="n"/>
      <c r="I485" s="9" t="n"/>
      <c r="J485" s="9" t="n"/>
      <c r="K485" s="13">
        <f>IF(OR(A485="",D485="",E485="",F485=""),"",IF(C485="Short",(E485-F485)*D485,(F485-E485)*D485))</f>
        <v/>
      </c>
      <c r="L485" s="13">
        <f>IF(K485="","",K485-N(G485))</f>
        <v/>
      </c>
      <c r="M485" s="14">
        <f>IF(L485="","",IF(L485&gt;0,"Win",IF(L485&lt;0,"Loss","Scratch")))</f>
        <v/>
      </c>
      <c r="N485" s="13">
        <f>IF(L485="","",SUM($L$4:L485))</f>
        <v/>
      </c>
    </row>
    <row r="486">
      <c r="A486" s="8" t="n"/>
      <c r="B486" s="9" t="n"/>
      <c r="C486" s="9" t="n"/>
      <c r="D486" s="10" t="n"/>
      <c r="E486" s="11" t="n"/>
      <c r="F486" s="11" t="n"/>
      <c r="G486" s="12" t="n"/>
      <c r="H486" s="9" t="n"/>
      <c r="I486" s="9" t="n"/>
      <c r="J486" s="9" t="n"/>
      <c r="K486" s="13">
        <f>IF(OR(A486="",D486="",E486="",F486=""),"",IF(C486="Short",(E486-F486)*D486,(F486-E486)*D486))</f>
        <v/>
      </c>
      <c r="L486" s="13">
        <f>IF(K486="","",K486-N(G486))</f>
        <v/>
      </c>
      <c r="M486" s="14">
        <f>IF(L486="","",IF(L486&gt;0,"Win",IF(L486&lt;0,"Loss","Scratch")))</f>
        <v/>
      </c>
      <c r="N486" s="13">
        <f>IF(L486="","",SUM($L$4:L486))</f>
        <v/>
      </c>
    </row>
    <row r="487">
      <c r="A487" s="8" t="n"/>
      <c r="B487" s="9" t="n"/>
      <c r="C487" s="9" t="n"/>
      <c r="D487" s="10" t="n"/>
      <c r="E487" s="11" t="n"/>
      <c r="F487" s="11" t="n"/>
      <c r="G487" s="12" t="n"/>
      <c r="H487" s="9" t="n"/>
      <c r="I487" s="9" t="n"/>
      <c r="J487" s="9" t="n"/>
      <c r="K487" s="13">
        <f>IF(OR(A487="",D487="",E487="",F487=""),"",IF(C487="Short",(E487-F487)*D487,(F487-E487)*D487))</f>
        <v/>
      </c>
      <c r="L487" s="13">
        <f>IF(K487="","",K487-N(G487))</f>
        <v/>
      </c>
      <c r="M487" s="14">
        <f>IF(L487="","",IF(L487&gt;0,"Win",IF(L487&lt;0,"Loss","Scratch")))</f>
        <v/>
      </c>
      <c r="N487" s="13">
        <f>IF(L487="","",SUM($L$4:L487))</f>
        <v/>
      </c>
    </row>
    <row r="488">
      <c r="A488" s="8" t="n"/>
      <c r="B488" s="9" t="n"/>
      <c r="C488" s="9" t="n"/>
      <c r="D488" s="10" t="n"/>
      <c r="E488" s="11" t="n"/>
      <c r="F488" s="11" t="n"/>
      <c r="G488" s="12" t="n"/>
      <c r="H488" s="9" t="n"/>
      <c r="I488" s="9" t="n"/>
      <c r="J488" s="9" t="n"/>
      <c r="K488" s="13">
        <f>IF(OR(A488="",D488="",E488="",F488=""),"",IF(C488="Short",(E488-F488)*D488,(F488-E488)*D488))</f>
        <v/>
      </c>
      <c r="L488" s="13">
        <f>IF(K488="","",K488-N(G488))</f>
        <v/>
      </c>
      <c r="M488" s="14">
        <f>IF(L488="","",IF(L488&gt;0,"Win",IF(L488&lt;0,"Loss","Scratch")))</f>
        <v/>
      </c>
      <c r="N488" s="13">
        <f>IF(L488="","",SUM($L$4:L488))</f>
        <v/>
      </c>
    </row>
    <row r="489">
      <c r="A489" s="8" t="n"/>
      <c r="B489" s="9" t="n"/>
      <c r="C489" s="9" t="n"/>
      <c r="D489" s="10" t="n"/>
      <c r="E489" s="11" t="n"/>
      <c r="F489" s="11" t="n"/>
      <c r="G489" s="12" t="n"/>
      <c r="H489" s="9" t="n"/>
      <c r="I489" s="9" t="n"/>
      <c r="J489" s="9" t="n"/>
      <c r="K489" s="13">
        <f>IF(OR(A489="",D489="",E489="",F489=""),"",IF(C489="Short",(E489-F489)*D489,(F489-E489)*D489))</f>
        <v/>
      </c>
      <c r="L489" s="13">
        <f>IF(K489="","",K489-N(G489))</f>
        <v/>
      </c>
      <c r="M489" s="14">
        <f>IF(L489="","",IF(L489&gt;0,"Win",IF(L489&lt;0,"Loss","Scratch")))</f>
        <v/>
      </c>
      <c r="N489" s="13">
        <f>IF(L489="","",SUM($L$4:L489))</f>
        <v/>
      </c>
    </row>
    <row r="490">
      <c r="A490" s="8" t="n"/>
      <c r="B490" s="9" t="n"/>
      <c r="C490" s="9" t="n"/>
      <c r="D490" s="10" t="n"/>
      <c r="E490" s="11" t="n"/>
      <c r="F490" s="11" t="n"/>
      <c r="G490" s="12" t="n"/>
      <c r="H490" s="9" t="n"/>
      <c r="I490" s="9" t="n"/>
      <c r="J490" s="9" t="n"/>
      <c r="K490" s="13">
        <f>IF(OR(A490="",D490="",E490="",F490=""),"",IF(C490="Short",(E490-F490)*D490,(F490-E490)*D490))</f>
        <v/>
      </c>
      <c r="L490" s="13">
        <f>IF(K490="","",K490-N(G490))</f>
        <v/>
      </c>
      <c r="M490" s="14">
        <f>IF(L490="","",IF(L490&gt;0,"Win",IF(L490&lt;0,"Loss","Scratch")))</f>
        <v/>
      </c>
      <c r="N490" s="13">
        <f>IF(L490="","",SUM($L$4:L490))</f>
        <v/>
      </c>
    </row>
    <row r="491">
      <c r="A491" s="8" t="n"/>
      <c r="B491" s="9" t="n"/>
      <c r="C491" s="9" t="n"/>
      <c r="D491" s="10" t="n"/>
      <c r="E491" s="11" t="n"/>
      <c r="F491" s="11" t="n"/>
      <c r="G491" s="12" t="n"/>
      <c r="H491" s="9" t="n"/>
      <c r="I491" s="9" t="n"/>
      <c r="J491" s="9" t="n"/>
      <c r="K491" s="13">
        <f>IF(OR(A491="",D491="",E491="",F491=""),"",IF(C491="Short",(E491-F491)*D491,(F491-E491)*D491))</f>
        <v/>
      </c>
      <c r="L491" s="13">
        <f>IF(K491="","",K491-N(G491))</f>
        <v/>
      </c>
      <c r="M491" s="14">
        <f>IF(L491="","",IF(L491&gt;0,"Win",IF(L491&lt;0,"Loss","Scratch")))</f>
        <v/>
      </c>
      <c r="N491" s="13">
        <f>IF(L491="","",SUM($L$4:L491))</f>
        <v/>
      </c>
    </row>
    <row r="492">
      <c r="A492" s="8" t="n"/>
      <c r="B492" s="9" t="n"/>
      <c r="C492" s="9" t="n"/>
      <c r="D492" s="10" t="n"/>
      <c r="E492" s="11" t="n"/>
      <c r="F492" s="11" t="n"/>
      <c r="G492" s="12" t="n"/>
      <c r="H492" s="9" t="n"/>
      <c r="I492" s="9" t="n"/>
      <c r="J492" s="9" t="n"/>
      <c r="K492" s="13">
        <f>IF(OR(A492="",D492="",E492="",F492=""),"",IF(C492="Short",(E492-F492)*D492,(F492-E492)*D492))</f>
        <v/>
      </c>
      <c r="L492" s="13">
        <f>IF(K492="","",K492-N(G492))</f>
        <v/>
      </c>
      <c r="M492" s="14">
        <f>IF(L492="","",IF(L492&gt;0,"Win",IF(L492&lt;0,"Loss","Scratch")))</f>
        <v/>
      </c>
      <c r="N492" s="13">
        <f>IF(L492="","",SUM($L$4:L492))</f>
        <v/>
      </c>
    </row>
    <row r="493">
      <c r="A493" s="8" t="n"/>
      <c r="B493" s="9" t="n"/>
      <c r="C493" s="9" t="n"/>
      <c r="D493" s="10" t="n"/>
      <c r="E493" s="11" t="n"/>
      <c r="F493" s="11" t="n"/>
      <c r="G493" s="12" t="n"/>
      <c r="H493" s="9" t="n"/>
      <c r="I493" s="9" t="n"/>
      <c r="J493" s="9" t="n"/>
      <c r="K493" s="13">
        <f>IF(OR(A493="",D493="",E493="",F493=""),"",IF(C493="Short",(E493-F493)*D493,(F493-E493)*D493))</f>
        <v/>
      </c>
      <c r="L493" s="13">
        <f>IF(K493="","",K493-N(G493))</f>
        <v/>
      </c>
      <c r="M493" s="14">
        <f>IF(L493="","",IF(L493&gt;0,"Win",IF(L493&lt;0,"Loss","Scratch")))</f>
        <v/>
      </c>
      <c r="N493" s="13">
        <f>IF(L493="","",SUM($L$4:L493))</f>
        <v/>
      </c>
    </row>
    <row r="494">
      <c r="A494" s="8" t="n"/>
      <c r="B494" s="9" t="n"/>
      <c r="C494" s="9" t="n"/>
      <c r="D494" s="10" t="n"/>
      <c r="E494" s="11" t="n"/>
      <c r="F494" s="11" t="n"/>
      <c r="G494" s="12" t="n"/>
      <c r="H494" s="9" t="n"/>
      <c r="I494" s="9" t="n"/>
      <c r="J494" s="9" t="n"/>
      <c r="K494" s="13">
        <f>IF(OR(A494="",D494="",E494="",F494=""),"",IF(C494="Short",(E494-F494)*D494,(F494-E494)*D494))</f>
        <v/>
      </c>
      <c r="L494" s="13">
        <f>IF(K494="","",K494-N(G494))</f>
        <v/>
      </c>
      <c r="M494" s="14">
        <f>IF(L494="","",IF(L494&gt;0,"Win",IF(L494&lt;0,"Loss","Scratch")))</f>
        <v/>
      </c>
      <c r="N494" s="13">
        <f>IF(L494="","",SUM($L$4:L494))</f>
        <v/>
      </c>
    </row>
    <row r="495">
      <c r="A495" s="8" t="n"/>
      <c r="B495" s="9" t="n"/>
      <c r="C495" s="9" t="n"/>
      <c r="D495" s="10" t="n"/>
      <c r="E495" s="11" t="n"/>
      <c r="F495" s="11" t="n"/>
      <c r="G495" s="12" t="n"/>
      <c r="H495" s="9" t="n"/>
      <c r="I495" s="9" t="n"/>
      <c r="J495" s="9" t="n"/>
      <c r="K495" s="13">
        <f>IF(OR(A495="",D495="",E495="",F495=""),"",IF(C495="Short",(E495-F495)*D495,(F495-E495)*D495))</f>
        <v/>
      </c>
      <c r="L495" s="13">
        <f>IF(K495="","",K495-N(G495))</f>
        <v/>
      </c>
      <c r="M495" s="14">
        <f>IF(L495="","",IF(L495&gt;0,"Win",IF(L495&lt;0,"Loss","Scratch")))</f>
        <v/>
      </c>
      <c r="N495" s="13">
        <f>IF(L495="","",SUM($L$4:L495))</f>
        <v/>
      </c>
    </row>
    <row r="496">
      <c r="A496" s="8" t="n"/>
      <c r="B496" s="9" t="n"/>
      <c r="C496" s="9" t="n"/>
      <c r="D496" s="10" t="n"/>
      <c r="E496" s="11" t="n"/>
      <c r="F496" s="11" t="n"/>
      <c r="G496" s="12" t="n"/>
      <c r="H496" s="9" t="n"/>
      <c r="I496" s="9" t="n"/>
      <c r="J496" s="9" t="n"/>
      <c r="K496" s="13">
        <f>IF(OR(A496="",D496="",E496="",F496=""),"",IF(C496="Short",(E496-F496)*D496,(F496-E496)*D496))</f>
        <v/>
      </c>
      <c r="L496" s="13">
        <f>IF(K496="","",K496-N(G496))</f>
        <v/>
      </c>
      <c r="M496" s="14">
        <f>IF(L496="","",IF(L496&gt;0,"Win",IF(L496&lt;0,"Loss","Scratch")))</f>
        <v/>
      </c>
      <c r="N496" s="13">
        <f>IF(L496="","",SUM($L$4:L496))</f>
        <v/>
      </c>
    </row>
    <row r="497">
      <c r="A497" s="8" t="n"/>
      <c r="B497" s="9" t="n"/>
      <c r="C497" s="9" t="n"/>
      <c r="D497" s="10" t="n"/>
      <c r="E497" s="11" t="n"/>
      <c r="F497" s="11" t="n"/>
      <c r="G497" s="12" t="n"/>
      <c r="H497" s="9" t="n"/>
      <c r="I497" s="9" t="n"/>
      <c r="J497" s="9" t="n"/>
      <c r="K497" s="13">
        <f>IF(OR(A497="",D497="",E497="",F497=""),"",IF(C497="Short",(E497-F497)*D497,(F497-E497)*D497))</f>
        <v/>
      </c>
      <c r="L497" s="13">
        <f>IF(K497="","",K497-N(G497))</f>
        <v/>
      </c>
      <c r="M497" s="14">
        <f>IF(L497="","",IF(L497&gt;0,"Win",IF(L497&lt;0,"Loss","Scratch")))</f>
        <v/>
      </c>
      <c r="N497" s="13">
        <f>IF(L497="","",SUM($L$4:L497))</f>
        <v/>
      </c>
    </row>
    <row r="498">
      <c r="A498" s="8" t="n"/>
      <c r="B498" s="9" t="n"/>
      <c r="C498" s="9" t="n"/>
      <c r="D498" s="10" t="n"/>
      <c r="E498" s="11" t="n"/>
      <c r="F498" s="11" t="n"/>
      <c r="G498" s="12" t="n"/>
      <c r="H498" s="9" t="n"/>
      <c r="I498" s="9" t="n"/>
      <c r="J498" s="9" t="n"/>
      <c r="K498" s="13">
        <f>IF(OR(A498="",D498="",E498="",F498=""),"",IF(C498="Short",(E498-F498)*D498,(F498-E498)*D498))</f>
        <v/>
      </c>
      <c r="L498" s="13">
        <f>IF(K498="","",K498-N(G498))</f>
        <v/>
      </c>
      <c r="M498" s="14">
        <f>IF(L498="","",IF(L498&gt;0,"Win",IF(L498&lt;0,"Loss","Scratch")))</f>
        <v/>
      </c>
      <c r="N498" s="13">
        <f>IF(L498="","",SUM($L$4:L498))</f>
        <v/>
      </c>
    </row>
    <row r="499">
      <c r="A499" s="8" t="n"/>
      <c r="B499" s="9" t="n"/>
      <c r="C499" s="9" t="n"/>
      <c r="D499" s="10" t="n"/>
      <c r="E499" s="11" t="n"/>
      <c r="F499" s="11" t="n"/>
      <c r="G499" s="12" t="n"/>
      <c r="H499" s="9" t="n"/>
      <c r="I499" s="9" t="n"/>
      <c r="J499" s="9" t="n"/>
      <c r="K499" s="13">
        <f>IF(OR(A499="",D499="",E499="",F499=""),"",IF(C499="Short",(E499-F499)*D499,(F499-E499)*D499))</f>
        <v/>
      </c>
      <c r="L499" s="13">
        <f>IF(K499="","",K499-N(G499))</f>
        <v/>
      </c>
      <c r="M499" s="14">
        <f>IF(L499="","",IF(L499&gt;0,"Win",IF(L499&lt;0,"Loss","Scratch")))</f>
        <v/>
      </c>
      <c r="N499" s="13">
        <f>IF(L499="","",SUM($L$4:L499))</f>
        <v/>
      </c>
    </row>
    <row r="500">
      <c r="A500" s="8" t="n"/>
      <c r="B500" s="9" t="n"/>
      <c r="C500" s="9" t="n"/>
      <c r="D500" s="10" t="n"/>
      <c r="E500" s="11" t="n"/>
      <c r="F500" s="11" t="n"/>
      <c r="G500" s="12" t="n"/>
      <c r="H500" s="9" t="n"/>
      <c r="I500" s="9" t="n"/>
      <c r="J500" s="9" t="n"/>
      <c r="K500" s="13">
        <f>IF(OR(A500="",D500="",E500="",F500=""),"",IF(C500="Short",(E500-F500)*D500,(F500-E500)*D500))</f>
        <v/>
      </c>
      <c r="L500" s="13">
        <f>IF(K500="","",K500-N(G500))</f>
        <v/>
      </c>
      <c r="M500" s="14">
        <f>IF(L500="","",IF(L500&gt;0,"Win",IF(L500&lt;0,"Loss","Scratch")))</f>
        <v/>
      </c>
      <c r="N500" s="13">
        <f>IF(L500="","",SUM($L$4:L500))</f>
        <v/>
      </c>
    </row>
    <row r="501">
      <c r="A501" s="8" t="n"/>
      <c r="B501" s="9" t="n"/>
      <c r="C501" s="9" t="n"/>
      <c r="D501" s="10" t="n"/>
      <c r="E501" s="11" t="n"/>
      <c r="F501" s="11" t="n"/>
      <c r="G501" s="12" t="n"/>
      <c r="H501" s="9" t="n"/>
      <c r="I501" s="9" t="n"/>
      <c r="J501" s="9" t="n"/>
      <c r="K501" s="13">
        <f>IF(OR(A501="",D501="",E501="",F501=""),"",IF(C501="Short",(E501-F501)*D501,(F501-E501)*D501))</f>
        <v/>
      </c>
      <c r="L501" s="13">
        <f>IF(K501="","",K501-N(G501))</f>
        <v/>
      </c>
      <c r="M501" s="14">
        <f>IF(L501="","",IF(L501&gt;0,"Win",IF(L501&lt;0,"Loss","Scratch")))</f>
        <v/>
      </c>
      <c r="N501" s="13">
        <f>IF(L501="","",SUM($L$4:L501))</f>
        <v/>
      </c>
    </row>
    <row r="502">
      <c r="A502" s="8" t="n"/>
      <c r="B502" s="9" t="n"/>
      <c r="C502" s="9" t="n"/>
      <c r="D502" s="10" t="n"/>
      <c r="E502" s="11" t="n"/>
      <c r="F502" s="11" t="n"/>
      <c r="G502" s="12" t="n"/>
      <c r="H502" s="9" t="n"/>
      <c r="I502" s="9" t="n"/>
      <c r="J502" s="9" t="n"/>
      <c r="K502" s="13">
        <f>IF(OR(A502="",D502="",E502="",F502=""),"",IF(C502="Short",(E502-F502)*D502,(F502-E502)*D502))</f>
        <v/>
      </c>
      <c r="L502" s="13">
        <f>IF(K502="","",K502-N(G502))</f>
        <v/>
      </c>
      <c r="M502" s="14">
        <f>IF(L502="","",IF(L502&gt;0,"Win",IF(L502&lt;0,"Loss","Scratch")))</f>
        <v/>
      </c>
      <c r="N502" s="13">
        <f>IF(L502="","",SUM($L$4:L502))</f>
        <v/>
      </c>
    </row>
    <row r="503">
      <c r="A503" s="8" t="n"/>
      <c r="B503" s="9" t="n"/>
      <c r="C503" s="9" t="n"/>
      <c r="D503" s="10" t="n"/>
      <c r="E503" s="11" t="n"/>
      <c r="F503" s="11" t="n"/>
      <c r="G503" s="12" t="n"/>
      <c r="H503" s="9" t="n"/>
      <c r="I503" s="9" t="n"/>
      <c r="J503" s="9" t="n"/>
      <c r="K503" s="13">
        <f>IF(OR(A503="",D503="",E503="",F503=""),"",IF(C503="Short",(E503-F503)*D503,(F503-E503)*D503))</f>
        <v/>
      </c>
      <c r="L503" s="13">
        <f>IF(K503="","",K503-N(G503))</f>
        <v/>
      </c>
      <c r="M503" s="14">
        <f>IF(L503="","",IF(L503&gt;0,"Win",IF(L503&lt;0,"Loss","Scratch")))</f>
        <v/>
      </c>
      <c r="N503" s="13">
        <f>IF(L503="","",SUM($L$4:L503))</f>
        <v/>
      </c>
    </row>
  </sheetData>
  <conditionalFormatting sqref="K4:N503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2">
    <dataValidation sqref="C4:C503" showDropDown="0" showInputMessage="0" showErrorMessage="0" allowBlank="1" type="list">
      <formula1>"Long,Short"</formula1>
    </dataValidation>
    <dataValidation sqref="H4:H503" showDropDown="0" showInputMessage="0" showErrorMessage="0" allowBlank="1" type="list">
      <formula1>Settings!$B$7:$B$18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D9488"/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16" customWidth="1" min="3" max="3"/>
    <col width="3" customWidth="1" min="4" max="4"/>
    <col width="90" customWidth="1" min="5" max="5"/>
  </cols>
  <sheetData>
    <row r="1" ht="34" customHeight="1">
      <c r="A1" s="1" t="inlineStr">
        <is>
          <t>BASIC STATS</t>
        </is>
      </c>
      <c r="B1" s="2" t="n"/>
      <c r="C1" s="2" t="n"/>
      <c r="D1" s="2" t="n"/>
      <c r="E1" s="2" t="n"/>
      <c r="F1" s="2" t="n"/>
    </row>
    <row r="2">
      <c r="A2" s="15">
        <f>IF(COUNTIF('Trade Log'!$J$4:$J$503,"SAMPLE")&gt;0,"SAMPLE DATA LOADED - delete SAMPLE rows in Trade Log before real use.","")</f>
        <v/>
      </c>
    </row>
    <row r="4">
      <c r="B4" s="6" t="inlineStr">
        <is>
          <t>STAT</t>
        </is>
      </c>
      <c r="C4" s="6" t="inlineStr">
        <is>
          <t>Value</t>
        </is>
      </c>
      <c r="E4" s="4" t="inlineStr">
        <is>
          <t>Want more? Upgrade to the full TapeLog Trading Journal</t>
        </is>
      </c>
    </row>
    <row r="5">
      <c r="B5" s="16" t="inlineStr">
        <is>
          <t>Net P&amp;L (after fees)</t>
        </is>
      </c>
      <c r="C5" s="17">
        <f>SUM('Trade Log'!$L$4:$L$503)</f>
        <v/>
      </c>
      <c r="E5" s="5" t="inlineStr">
        <is>
          <t>- One-paste import from DAS Trader Pro &amp; Robinhood CSV exports (auto-builds round-trip trades)</t>
        </is>
      </c>
    </row>
    <row r="6">
      <c r="B6" s="16" t="inlineStr">
        <is>
          <t>Total trades</t>
        </is>
      </c>
      <c r="C6" s="18">
        <f>COUNT('Trade Log'!$L$4:$L$503)</f>
        <v/>
      </c>
      <c r="E6" s="5" t="inlineStr">
        <is>
          <t>- R-multiples, expectancy in R, max drawdown, win/loss streaks</t>
        </is>
      </c>
    </row>
    <row r="7">
      <c r="B7" s="16" t="inlineStr">
        <is>
          <t>Wins</t>
        </is>
      </c>
      <c r="C7" s="18">
        <f>COUNTIF('Trade Log'!$L$4:$L$503,"&gt;0")</f>
        <v/>
      </c>
      <c r="E7" s="5" t="inlineStr">
        <is>
          <t>- Equity curve + P&amp;L by setup, hour of day, weekday and ticker</t>
        </is>
      </c>
    </row>
    <row r="8">
      <c r="B8" s="16" t="inlineStr">
        <is>
          <t>Losses</t>
        </is>
      </c>
      <c r="C8" s="18">
        <f>COUNTIF('Trade Log'!$L$4:$L$503,"&lt;0")</f>
        <v/>
      </c>
      <c r="E8" s="5" t="inlineStr">
        <is>
          <t>- PDT day-trade counter (rolling 5 business days)</t>
        </is>
      </c>
    </row>
    <row r="9">
      <c r="B9" s="16" t="inlineStr">
        <is>
          <t>Win rate</t>
        </is>
      </c>
      <c r="C9" s="19">
        <f>IF(C6=0,0,C7/C6)</f>
        <v/>
      </c>
      <c r="E9" s="5" t="inlineStr">
        <is>
          <t>- Pre-market checklist, watchlist and risk-based position sizer</t>
        </is>
      </c>
    </row>
    <row r="10">
      <c r="B10" s="16" t="inlineStr">
        <is>
          <t>Average win</t>
        </is>
      </c>
      <c r="C10" s="17">
        <f>IF(C7=0,0,SUMIF('Trade Log'!$L$4:$L$503,"&gt;0")/C7)</f>
        <v/>
      </c>
      <c r="E10" s="5" t="inlineStr">
        <is>
          <t>- Notion template version included</t>
        </is>
      </c>
    </row>
    <row r="11">
      <c r="B11" s="16" t="inlineStr">
        <is>
          <t>Average loss</t>
        </is>
      </c>
      <c r="C11" s="17">
        <f>IF(C8=0,0,SUMIF('Trade Log'!$L$4:$L$503,"&lt;0")/C8)</f>
        <v/>
      </c>
    </row>
    <row r="12">
      <c r="B12" s="16" t="inlineStr">
        <is>
          <t>Profit factor</t>
        </is>
      </c>
      <c r="C12" s="20">
        <f>IF(SUMIF('Trade Log'!$L$4:$L$503,"&lt;0")=0,"n/a",SUMIF('Trade Log'!$L$4:$L$503,"&gt;0")/ABS(SUMIF('Trade Log'!$L$4:$L$503,"&lt;0")))</f>
        <v/>
      </c>
    </row>
    <row r="13">
      <c r="B13" s="16" t="inlineStr">
        <is>
          <t>Expectancy $ per trade</t>
        </is>
      </c>
      <c r="C13" s="17">
        <f>IF(C6=0,0,C5/C6)</f>
        <v/>
      </c>
    </row>
    <row r="14">
      <c r="B14" s="16" t="inlineStr">
        <is>
          <t>Largest win</t>
        </is>
      </c>
      <c r="C14" s="17">
        <f>MAX(0,MAX('Trade Log'!$L$4:$L$503))</f>
        <v/>
      </c>
    </row>
    <row r="15">
      <c r="B15" s="16" t="inlineStr">
        <is>
          <t>Largest loss</t>
        </is>
      </c>
      <c r="C15" s="17">
        <f>MIN(0,MIN('Trade Log'!$L$4:$L$503))</f>
        <v/>
      </c>
    </row>
    <row r="16">
      <c r="B16" s="16" t="inlineStr">
        <is>
          <t>Current equity</t>
        </is>
      </c>
      <c r="C16" s="17">
        <f>Settings!$C$4+C5</f>
        <v/>
      </c>
    </row>
  </sheetData>
  <conditionalFormatting sqref="C5:C16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75569"/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6" customWidth="1" min="3" max="3"/>
  </cols>
  <sheetData>
    <row r="1" ht="34" customHeight="1">
      <c r="A1" s="1" t="inlineStr">
        <is>
          <t>SETTINGS</t>
        </is>
      </c>
      <c r="B1" s="2" t="n"/>
      <c r="C1" s="2" t="n"/>
      <c r="D1" s="2" t="n"/>
    </row>
    <row r="2">
      <c r="A2" s="3" t="inlineStr">
        <is>
          <t>Yellow = inputs</t>
        </is>
      </c>
    </row>
    <row r="4">
      <c r="B4" s="5" t="inlineStr">
        <is>
          <t>Starting account balance ($)</t>
        </is>
      </c>
      <c r="C4" s="12" t="n">
        <v>30000</v>
      </c>
    </row>
    <row r="6">
      <c r="B6" s="21" t="inlineStr">
        <is>
          <t>Setups (edit names)</t>
        </is>
      </c>
    </row>
    <row r="7">
      <c r="B7" s="9" t="inlineStr">
        <is>
          <t>Gap &amp; Go</t>
        </is>
      </c>
    </row>
    <row r="8">
      <c r="B8" s="9" t="inlineStr">
        <is>
          <t>Bull Flag</t>
        </is>
      </c>
    </row>
    <row r="9">
      <c r="B9" s="9" t="inlineStr">
        <is>
          <t>VWAP Reclaim</t>
        </is>
      </c>
    </row>
    <row r="10">
      <c r="B10" s="9" t="inlineStr">
        <is>
          <t>Opening Range Breakout</t>
        </is>
      </c>
    </row>
    <row r="11">
      <c r="B11" s="9" t="inlineStr">
        <is>
          <t>Red-to-Green</t>
        </is>
      </c>
    </row>
    <row r="12">
      <c r="B12" s="9" t="inlineStr">
        <is>
          <t>Support Bounce</t>
        </is>
      </c>
    </row>
    <row r="13">
      <c r="B13" s="9" t="inlineStr">
        <is>
          <t>Parabolic Short</t>
        </is>
      </c>
    </row>
    <row r="14">
      <c r="B14" s="9" t="inlineStr">
        <is>
          <t>Backside Fade (Short)</t>
        </is>
      </c>
    </row>
    <row r="15">
      <c r="B15" s="9" t="inlineStr">
        <is>
          <t>HOD Breakout</t>
        </is>
      </c>
    </row>
    <row r="16">
      <c r="B16" s="9" t="inlineStr">
        <is>
          <t>News Momentum</t>
        </is>
      </c>
    </row>
    <row r="17">
      <c r="B17" s="9" t="n"/>
    </row>
    <row r="18">
      <c r="B18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2026-10-16T04:38:14Z</dcterms:created>
  <dcterms:modified xmlns:dcterms="http://purl.org/dc/terms/" xmlns:xsi="http://www.w3.org/2001/XMLSchema-instance" xsi:type="dcterms:W3CDTF">2026-10-16T04:38:14Z</dcterms:modified>
</cp:coreProperties>
</file>